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2300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процедур'!$A$1:$AC$105</definedName>
  </definedNames>
  <calcPr calcId="162913" iterateDelta="1E-4"/>
</workbook>
</file>

<file path=xl/calcChain.xml><?xml version="1.0" encoding="utf-8"?>
<calcChain xmlns="http://schemas.openxmlformats.org/spreadsheetml/2006/main">
  <c r="V96" i="5" l="1"/>
  <c r="W96" i="5" s="1"/>
  <c r="V97" i="5"/>
  <c r="W97" i="5" s="1"/>
  <c r="V98" i="5"/>
  <c r="V99" i="5"/>
  <c r="V100" i="5"/>
  <c r="V101" i="5"/>
  <c r="V102" i="5"/>
  <c r="V103" i="5"/>
  <c r="V104" i="5"/>
  <c r="W102" i="5" l="1"/>
  <c r="W100" i="5"/>
  <c r="W101" i="5"/>
  <c r="W103" i="5"/>
  <c r="W98" i="5"/>
  <c r="W99" i="5"/>
  <c r="W104" i="5"/>
  <c r="V90" i="5"/>
  <c r="V89" i="5"/>
  <c r="V88" i="5"/>
  <c r="V87" i="5"/>
  <c r="V83" i="5"/>
  <c r="V78" i="5"/>
  <c r="V77" i="5"/>
  <c r="V76" i="5"/>
  <c r="V75" i="5"/>
  <c r="V73" i="5"/>
  <c r="V72" i="5"/>
  <c r="V65" i="5"/>
  <c r="V66" i="5"/>
  <c r="V67" i="5"/>
  <c r="V64" i="5"/>
  <c r="V63" i="5"/>
  <c r="V62" i="5"/>
  <c r="V61" i="5"/>
  <c r="V56" i="5"/>
  <c r="V55" i="5"/>
  <c r="V54" i="5"/>
  <c r="V53" i="5"/>
  <c r="V52" i="5"/>
  <c r="V51" i="5"/>
  <c r="V50" i="5"/>
  <c r="V45" i="5"/>
  <c r="V44" i="5"/>
  <c r="V43" i="5"/>
  <c r="V38" i="5"/>
  <c r="V37" i="5"/>
  <c r="V36" i="5"/>
  <c r="V35" i="5"/>
  <c r="V34" i="5"/>
  <c r="W87" i="5" l="1"/>
  <c r="W88" i="5"/>
  <c r="W89" i="5"/>
  <c r="W90" i="5"/>
  <c r="W76" i="5"/>
  <c r="W77" i="5"/>
  <c r="W78" i="5"/>
  <c r="W65" i="5"/>
  <c r="W66" i="5"/>
  <c r="W67" i="5"/>
  <c r="W56" i="5"/>
  <c r="W55" i="5"/>
  <c r="W38" i="5" l="1"/>
  <c r="V29" i="5"/>
  <c r="V28" i="5"/>
  <c r="V27" i="5"/>
  <c r="W37" i="5"/>
  <c r="W36" i="5"/>
  <c r="W35" i="5"/>
  <c r="W34" i="5"/>
  <c r="V22" i="5"/>
  <c r="U22" i="5"/>
  <c r="V21" i="5"/>
  <c r="U21" i="5"/>
  <c r="V20" i="5"/>
  <c r="U20" i="5"/>
  <c r="V15" i="5"/>
  <c r="V14" i="5"/>
  <c r="V13" i="5"/>
  <c r="U15" i="5"/>
  <c r="U14" i="5"/>
  <c r="U13" i="5"/>
  <c r="W86" i="5"/>
  <c r="W85" i="5"/>
  <c r="W84" i="5"/>
  <c r="W83" i="5"/>
  <c r="W75" i="5"/>
  <c r="W74" i="5"/>
  <c r="W73" i="5"/>
  <c r="W72" i="5"/>
  <c r="W64" i="5"/>
  <c r="W63" i="5"/>
  <c r="W62" i="5"/>
  <c r="W61" i="5"/>
  <c r="W54" i="5"/>
  <c r="W53" i="5"/>
  <c r="W52" i="5"/>
  <c r="W51" i="5"/>
  <c r="W50" i="5"/>
  <c r="W45" i="5"/>
  <c r="W44" i="5"/>
  <c r="W43" i="5"/>
  <c r="W29" i="5" l="1"/>
  <c r="W28" i="5"/>
  <c r="W27" i="5"/>
  <c r="W22" i="5"/>
  <c r="W21" i="5"/>
  <c r="W20" i="5"/>
  <c r="W15" i="5"/>
  <c r="W14" i="5"/>
  <c r="W13" i="5"/>
</calcChain>
</file>

<file path=xl/sharedStrings.xml><?xml version="1.0" encoding="utf-8"?>
<sst xmlns="http://schemas.openxmlformats.org/spreadsheetml/2006/main" count="400" uniqueCount="91">
  <si>
    <t>Оценочная процедура/предмет</t>
  </si>
  <si>
    <t>сентябрь</t>
  </si>
  <si>
    <t>октябрь</t>
  </si>
  <si>
    <t>ноябрь</t>
  </si>
  <si>
    <t>декабрь</t>
  </si>
  <si>
    <t>Математика</t>
  </si>
  <si>
    <t>Русский язык</t>
  </si>
  <si>
    <t>2 класс</t>
  </si>
  <si>
    <t>Литературное чтение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</si>
  <si>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</si>
  <si>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</si>
  <si>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</si>
  <si>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</si>
  <si>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</si>
  <si>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</si>
  <si>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</si>
  <si>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</si>
  <si>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</si>
  <si>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</si>
  <si>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</si>
  <si>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</si>
  <si>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</si>
  <si>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</si>
  <si>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</si>
  <si>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</si>
  <si>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</si>
  <si>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</si>
  <si>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</si>
  <si>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</si>
  <si>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</si>
  <si>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</si>
  <si>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</si>
  <si>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</si>
  <si>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</si>
  <si>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</si>
  <si>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</si>
  <si>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</si>
  <si>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t>НП</t>
  </si>
  <si>
    <t>Приказ об изменениях</t>
  </si>
  <si>
    <t xml:space="preserve">Дата изменений 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</si>
  <si>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</si>
  <si>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класс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</si>
  <si>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</si>
  <si>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</si>
  <si>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</si>
  <si>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</si>
  <si>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</si>
  <si>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</si>
  <si>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</si>
  <si>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</si>
  <si>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</si>
  <si>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</si>
  <si>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</si>
  <si>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</si>
  <si>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</si>
  <si>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</si>
  <si>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Определение оценочных процедур (ОП):</t>
  </si>
  <si>
    <t>Период (полугодие, год)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</si>
  <si>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</si>
  <si>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</si>
  <si>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Сопроводительное письмо к  графику оценочных процедур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</si>
  <si>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</si>
  <si>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t>3.</t>
    </r>
    <r>
      <rPr>
        <sz val="14"/>
        <color theme="1"/>
        <rFont val="Times New Roman"/>
        <family val="1"/>
        <charset val="204"/>
      </rPr>
      <t xml:space="preserve"> График оценочных процедурсодержит следующие заполняемые поля в верхней части (шапке) таблицы:</t>
    </r>
  </si>
  <si>
    <r>
      <t>4.</t>
    </r>
    <r>
      <rPr>
        <sz val="14"/>
        <color theme="1"/>
        <rFont val="Times New Roman"/>
        <family val="1"/>
        <charset val="204"/>
      </rPr>
      <t xml:space="preserve"> 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</si>
  <si>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</si>
  <si>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</si>
  <si>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сокращений, используемых при работе с графиком ОП:</t>
    </r>
  </si>
  <si>
    <t>ДКР - диагностические контрольные работы</t>
  </si>
  <si>
    <t>ВПР- всероссийские проверочные работы</t>
  </si>
  <si>
    <t>К/р - контрольная работа</t>
  </si>
  <si>
    <t>К/дик - контрольный диктант</t>
  </si>
  <si>
    <t>Пров.раб - проверочная работа</t>
  </si>
  <si>
    <t>Дикт - диктант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</si>
  <si>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 xml:space="preserve">Список некоторых пунктов рекомендаций Федеральной службы по надзору в сфере образования и науки:                                                                                                                                                              -проводить оценочные процедуры по каждому учебному предмету в одной параллели классов не чаще 1 раза в 2,5 недели,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году;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расписании;
</t>
    </r>
  </si>
  <si>
    <t>г. Тавда</t>
  </si>
  <si>
    <t>1 полугодие</t>
  </si>
  <si>
    <t>КР</t>
  </si>
  <si>
    <t>Федеральные</t>
  </si>
  <si>
    <t>Региональныен</t>
  </si>
  <si>
    <t>ИС</t>
  </si>
  <si>
    <t>11 класс</t>
  </si>
  <si>
    <t>2026/2027 учебный год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</si>
  <si>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единый график оценочных процедур на 1 полугодие 2026-2027 учебный год.</t>
    </r>
  </si>
  <si>
    <t>К/дик</t>
  </si>
  <si>
    <t>Приложение 1 к приказу</t>
  </si>
  <si>
    <t>31.08.2026г.</t>
  </si>
  <si>
    <t>31.08.2026</t>
  </si>
  <si>
    <t xml:space="preserve"> № 204</t>
  </si>
  <si>
    <t>204</t>
  </si>
  <si>
    <t>МКОУ СОШ №11</t>
  </si>
  <si>
    <r>
      <t>6.</t>
    </r>
    <r>
      <rPr>
        <sz val="14"/>
        <color theme="1"/>
        <rFont val="Times New Roman"/>
        <family val="1"/>
        <charset val="204"/>
      </rPr>
      <t xml:space="preserve"> Сформированный график  размещается не позднее чем через 2 недели после начала учебного года, четверти  на  сайте МКОУ СОШ №11  на главной странице подраздела «Документы» раздела «Сведения об образовательной организации» в виде электронного документа.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</si>
</sst>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3" fillId="0" borderId="0"/>
  </cellStyleXfs>
  <cellXfs count="14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6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49" fontId="17" fillId="0" borderId="1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vertical="center"/>
    </xf>
    <xf numFmtId="0" fontId="2" fillId="0" borderId="0" xfId="0" applyFont="1" applyBorder="1"/>
    <xf numFmtId="49" fontId="5" fillId="0" borderId="0" xfId="0" applyNumberFormat="1" applyFont="1" applyBorder="1" applyAlignment="1">
      <alignment vertical="center" wrapText="1"/>
    </xf>
    <xf numFmtId="164" fontId="17" fillId="0" borderId="0" xfId="0" applyNumberFormat="1" applyFont="1" applyBorder="1" applyAlignment="1">
      <alignment vertical="center"/>
    </xf>
    <xf numFmtId="164" fontId="17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49" fontId="20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7" fillId="0" borderId="0" xfId="0" applyFont="1" applyBorder="1" applyAlignment="1">
      <alignment wrapText="1"/>
    </xf>
    <xf numFmtId="0" fontId="4" fillId="6" borderId="0" xfId="0" applyFont="1" applyFill="1" applyAlignment="1">
      <alignment horizontal="center" vertical="center" wrapText="1"/>
    </xf>
    <xf numFmtId="0" fontId="2" fillId="6" borderId="0" xfId="0" applyFont="1" applyFill="1"/>
    <xf numFmtId="0" fontId="4" fillId="6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4" xfId="0" applyFont="1" applyBorder="1"/>
    <xf numFmtId="0" fontId="0" fillId="0" borderId="14" xfId="0" applyBorder="1" applyAlignment="1"/>
    <xf numFmtId="0" fontId="0" fillId="0" borderId="14" xfId="0" applyBorder="1"/>
    <xf numFmtId="0" fontId="17" fillId="0" borderId="0" xfId="0" applyFont="1"/>
    <xf numFmtId="0" fontId="22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7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19" fillId="0" borderId="1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0" fontId="21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13" fillId="0" borderId="0" xfId="2" applyFont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14" fillId="0" borderId="0" xfId="2" applyFont="1" applyAlignment="1">
      <alignment horizontal="justify" vertical="center" wrapText="1"/>
    </xf>
    <xf numFmtId="0" fontId="13" fillId="0" borderId="0" xfId="2" applyFont="1" applyAlignment="1">
      <alignment horizontal="justify" vertical="center"/>
    </xf>
    <xf numFmtId="0" fontId="2" fillId="4" borderId="1" xfId="0" applyFont="1" applyFill="1" applyBorder="1"/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textRotation="90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textRotation="90" wrapText="1"/>
    </xf>
    <xf numFmtId="0" fontId="4" fillId="6" borderId="3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/>
    </xf>
    <xf numFmtId="0" fontId="2" fillId="6" borderId="10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/>
    </xf>
    <xf numFmtId="14" fontId="2" fillId="0" borderId="0" xfId="0" applyNumberFormat="1" applyFont="1" applyAlignment="1">
      <alignment horizontal="center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abSelected="1" topLeftCell="A22" workbookViewId="0">
      <selection activeCell="A31" sqref="A3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0" t="s">
        <v>60</v>
      </c>
    </row>
    <row r="2" spans="1:1" ht="18.75" x14ac:dyDescent="0.25">
      <c r="A2" s="11"/>
    </row>
    <row r="3" spans="1:1" ht="138.75" customHeight="1" x14ac:dyDescent="0.25">
      <c r="A3" s="12" t="s">
        <v>82</v>
      </c>
    </row>
    <row r="4" spans="1:1" ht="243.75" x14ac:dyDescent="0.25">
      <c r="A4" s="12" t="s">
        <v>61</v>
      </c>
    </row>
    <row r="5" spans="1:1" ht="31.5" customHeight="1" x14ac:dyDescent="0.25">
      <c r="A5" s="12" t="s">
        <v>62</v>
      </c>
    </row>
    <row r="6" spans="1:1" ht="28.5" customHeight="1" x14ac:dyDescent="0.25">
      <c r="A6" s="13" t="s">
        <v>32</v>
      </c>
    </row>
    <row r="7" spans="1:1" ht="19.5" customHeight="1" x14ac:dyDescent="0.25">
      <c r="A7" s="13" t="s">
        <v>33</v>
      </c>
    </row>
    <row r="8" spans="1:1" s="15" customFormat="1" ht="26.25" customHeight="1" x14ac:dyDescent="0.25">
      <c r="A8" s="14" t="s">
        <v>48</v>
      </c>
    </row>
    <row r="9" spans="1:1" s="15" customFormat="1" ht="25.5" customHeight="1" x14ac:dyDescent="0.25">
      <c r="A9" s="14" t="s">
        <v>34</v>
      </c>
    </row>
    <row r="10" spans="1:1" s="15" customFormat="1" ht="39" customHeight="1" x14ac:dyDescent="0.25">
      <c r="A10" s="17" t="s">
        <v>40</v>
      </c>
    </row>
    <row r="11" spans="1:1" s="15" customFormat="1" ht="36.75" customHeight="1" x14ac:dyDescent="0.25">
      <c r="A11" s="17" t="s">
        <v>49</v>
      </c>
    </row>
    <row r="12" spans="1:1" s="15" customFormat="1" ht="18.75" x14ac:dyDescent="0.25">
      <c r="A12" s="14" t="s">
        <v>58</v>
      </c>
    </row>
    <row r="13" spans="1:1" s="15" customFormat="1" ht="18.75" x14ac:dyDescent="0.25">
      <c r="A13" s="16" t="s">
        <v>63</v>
      </c>
    </row>
    <row r="14" spans="1:1" s="15" customFormat="1" ht="18.75" x14ac:dyDescent="0.25">
      <c r="A14" s="17" t="s">
        <v>47</v>
      </c>
    </row>
    <row r="15" spans="1:1" s="15" customFormat="1" ht="18.75" x14ac:dyDescent="0.25">
      <c r="A15" s="14" t="s">
        <v>35</v>
      </c>
    </row>
    <row r="16" spans="1:1" s="15" customFormat="1" ht="18.75" x14ac:dyDescent="0.25">
      <c r="A16" s="17" t="s">
        <v>42</v>
      </c>
    </row>
    <row r="17" spans="1:1" s="15" customFormat="1" ht="18.75" x14ac:dyDescent="0.25">
      <c r="A17" s="14" t="s">
        <v>36</v>
      </c>
    </row>
    <row r="18" spans="1:1" s="15" customFormat="1" ht="18.75" x14ac:dyDescent="0.25">
      <c r="A18" s="14" t="s">
        <v>64</v>
      </c>
    </row>
    <row r="19" spans="1:1" s="15" customFormat="1" ht="18.75" x14ac:dyDescent="0.25">
      <c r="A19" s="16" t="s">
        <v>65</v>
      </c>
    </row>
    <row r="20" spans="1:1" s="15" customFormat="1" ht="206.25" x14ac:dyDescent="0.25">
      <c r="A20" s="81" t="s">
        <v>73</v>
      </c>
    </row>
    <row r="21" spans="1:1" s="15" customFormat="1" ht="37.5" x14ac:dyDescent="0.25">
      <c r="A21" s="14" t="s">
        <v>59</v>
      </c>
    </row>
    <row r="22" spans="1:1" s="15" customFormat="1" ht="18" x14ac:dyDescent="0.25">
      <c r="A22" s="14"/>
    </row>
    <row r="23" spans="1:1" s="15" customFormat="1" ht="18.75" x14ac:dyDescent="0.25">
      <c r="A23" s="80" t="s">
        <v>66</v>
      </c>
    </row>
    <row r="24" spans="1:1" s="15" customFormat="1" ht="18.75" x14ac:dyDescent="0.25">
      <c r="A24" s="79" t="s">
        <v>67</v>
      </c>
    </row>
    <row r="25" spans="1:1" ht="18.75" x14ac:dyDescent="0.25">
      <c r="A25" s="79" t="s">
        <v>68</v>
      </c>
    </row>
    <row r="26" spans="1:1" ht="18.75" x14ac:dyDescent="0.25">
      <c r="A26" s="79" t="s">
        <v>69</v>
      </c>
    </row>
    <row r="27" spans="1:1" ht="18.75" x14ac:dyDescent="0.25">
      <c r="A27" s="79" t="s">
        <v>70</v>
      </c>
    </row>
    <row r="28" spans="1:1" ht="18.75" x14ac:dyDescent="0.25">
      <c r="A28" s="79" t="s">
        <v>71</v>
      </c>
    </row>
    <row r="29" spans="1:1" ht="18.75" x14ac:dyDescent="0.25">
      <c r="A29" s="79" t="s">
        <v>72</v>
      </c>
    </row>
    <row r="30" spans="1:1" ht="56.25" x14ac:dyDescent="0.25">
      <c r="A30" s="82" t="s">
        <v>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5"/>
  <sheetViews>
    <sheetView view="pageBreakPreview" topLeftCell="A46" zoomScale="85" zoomScaleNormal="85" zoomScaleSheetLayoutView="85" workbookViewId="0">
      <selection activeCell="D6" sqref="D6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9" width="4.28515625" style="1" customWidth="1"/>
    <col min="10" max="10" width="5.85546875" style="1" customWidth="1"/>
    <col min="11" max="20" width="4.28515625" style="1" customWidth="1"/>
    <col min="21" max="21" width="6.7109375" style="1" customWidth="1"/>
    <col min="22" max="22" width="6" style="1" customWidth="1"/>
    <col min="23" max="23" width="7.42578125" style="1" customWidth="1"/>
    <col min="24" max="24" width="13" style="1" customWidth="1"/>
    <col min="25" max="16384" width="9.140625" style="1"/>
  </cols>
  <sheetData>
    <row r="1" spans="1:26" s="62" customFormat="1" ht="63" customHeight="1" x14ac:dyDescent="0.25">
      <c r="A1" s="27" t="s">
        <v>84</v>
      </c>
      <c r="B1" s="27"/>
      <c r="C1" s="26" t="s">
        <v>86</v>
      </c>
      <c r="D1" s="142"/>
      <c r="E1" s="142" t="s">
        <v>87</v>
      </c>
      <c r="F1" s="142"/>
      <c r="G1" s="69"/>
      <c r="H1" s="27"/>
      <c r="L1" s="71" t="s">
        <v>30</v>
      </c>
      <c r="U1" s="63"/>
      <c r="V1" s="63"/>
      <c r="W1" s="63"/>
    </row>
    <row r="2" spans="1:26" ht="21.75" customHeight="1" x14ac:dyDescent="0.4">
      <c r="A2" s="28" t="s">
        <v>37</v>
      </c>
      <c r="B2" s="26" t="s">
        <v>74</v>
      </c>
      <c r="C2" s="72"/>
      <c r="D2" s="66"/>
      <c r="F2" s="69"/>
      <c r="G2" s="70" t="s">
        <v>56</v>
      </c>
      <c r="H2" s="27"/>
      <c r="I2" s="19"/>
      <c r="J2" s="19"/>
      <c r="K2" s="19"/>
      <c r="M2" s="19"/>
      <c r="N2" s="19"/>
      <c r="O2" s="19"/>
      <c r="P2" s="19"/>
      <c r="Q2" s="19"/>
      <c r="R2" s="19"/>
      <c r="S2" s="19"/>
      <c r="T2" s="19"/>
      <c r="U2" s="52"/>
      <c r="V2" s="52"/>
      <c r="W2" s="52"/>
      <c r="X2" s="30"/>
      <c r="Y2" s="30"/>
      <c r="Z2" s="30"/>
    </row>
    <row r="3" spans="1:26" ht="40.5" customHeight="1" x14ac:dyDescent="0.25">
      <c r="A3" s="28" t="s">
        <v>43</v>
      </c>
      <c r="B3" s="42" t="s">
        <v>89</v>
      </c>
      <c r="C3" s="30"/>
      <c r="D3" s="66"/>
      <c r="E3" s="29"/>
      <c r="F3" s="29"/>
      <c r="G3" s="139" t="s">
        <v>55</v>
      </c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86" t="s">
        <v>77</v>
      </c>
      <c r="V3" s="53"/>
      <c r="W3" s="30"/>
      <c r="X3" s="30"/>
      <c r="Y3" s="51"/>
      <c r="Z3" s="30"/>
    </row>
    <row r="4" spans="1:26" ht="22.5" customHeight="1" x14ac:dyDescent="0.2">
      <c r="B4" s="125" t="s">
        <v>44</v>
      </c>
      <c r="C4" s="125"/>
      <c r="D4" s="30"/>
      <c r="E4" s="30"/>
      <c r="F4" s="31"/>
      <c r="G4" s="68" t="s">
        <v>50</v>
      </c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84" t="s">
        <v>78</v>
      </c>
      <c r="Y4" s="51"/>
      <c r="Z4" s="30"/>
    </row>
    <row r="5" spans="1:26" ht="42.75" customHeight="1" x14ac:dyDescent="0.2">
      <c r="A5" s="57" t="s">
        <v>45</v>
      </c>
      <c r="B5" s="28" t="s">
        <v>88</v>
      </c>
      <c r="C5" s="34" t="s">
        <v>38</v>
      </c>
      <c r="D5" s="3"/>
      <c r="E5" s="30"/>
      <c r="F5" s="31"/>
      <c r="G5" s="141" t="s">
        <v>51</v>
      </c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85" t="s">
        <v>43</v>
      </c>
      <c r="Y5" s="51"/>
      <c r="Z5" s="30"/>
    </row>
    <row r="6" spans="1:26" ht="35.25" customHeight="1" x14ac:dyDescent="0.2">
      <c r="A6" s="58" t="s">
        <v>46</v>
      </c>
      <c r="B6" s="143" t="s">
        <v>85</v>
      </c>
      <c r="C6" s="34" t="s">
        <v>39</v>
      </c>
      <c r="D6" s="33"/>
      <c r="E6" s="32"/>
      <c r="F6" s="3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Y6" s="30"/>
      <c r="Z6" s="30"/>
    </row>
    <row r="7" spans="1:26" ht="26.25" customHeight="1" x14ac:dyDescent="0.2">
      <c r="A7" s="121" t="s">
        <v>57</v>
      </c>
      <c r="B7" s="121"/>
      <c r="C7" s="122" t="s">
        <v>75</v>
      </c>
      <c r="D7" s="122"/>
      <c r="E7" s="30"/>
      <c r="F7" s="3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48"/>
      <c r="V7" s="48"/>
      <c r="W7" s="30"/>
    </row>
    <row r="8" spans="1:26" ht="22.5" customHeight="1" x14ac:dyDescent="0.25">
      <c r="A8" s="59"/>
      <c r="B8" s="59"/>
      <c r="C8" s="59"/>
      <c r="D8" s="60"/>
      <c r="E8" s="60"/>
      <c r="F8" s="60"/>
      <c r="G8" s="61"/>
      <c r="H8" s="61"/>
      <c r="I8" s="59"/>
      <c r="J8" s="30"/>
      <c r="K8" s="30"/>
      <c r="U8" s="48"/>
      <c r="V8" s="48"/>
      <c r="W8" s="49"/>
    </row>
    <row r="9" spans="1:26" s="39" customFormat="1" ht="27" customHeight="1" x14ac:dyDescent="0.2">
      <c r="A9" s="123"/>
      <c r="B9" s="123"/>
      <c r="C9" s="123"/>
      <c r="D9" s="123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5"/>
      <c r="V9" s="55"/>
      <c r="W9" s="55"/>
    </row>
    <row r="10" spans="1:26" s="2" customFormat="1" ht="111.75" customHeight="1" x14ac:dyDescent="0.2">
      <c r="A10" s="124" t="s">
        <v>7</v>
      </c>
      <c r="B10" s="124"/>
      <c r="C10" s="124"/>
      <c r="D10" s="124"/>
      <c r="E10" s="109" t="s">
        <v>81</v>
      </c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2" t="s">
        <v>11</v>
      </c>
      <c r="V10" s="112" t="s">
        <v>13</v>
      </c>
      <c r="W10" s="126" t="s">
        <v>12</v>
      </c>
    </row>
    <row r="11" spans="1:26" s="2" customFormat="1" ht="21.75" customHeight="1" x14ac:dyDescent="0.2">
      <c r="A11" s="97" t="s">
        <v>0</v>
      </c>
      <c r="B11" s="99"/>
      <c r="C11" s="96" t="s">
        <v>41</v>
      </c>
      <c r="D11" s="21" t="s">
        <v>9</v>
      </c>
      <c r="E11" s="106" t="s">
        <v>1</v>
      </c>
      <c r="F11" s="106"/>
      <c r="G11" s="106"/>
      <c r="H11" s="106"/>
      <c r="I11" s="106" t="s">
        <v>2</v>
      </c>
      <c r="J11" s="106"/>
      <c r="K11" s="106"/>
      <c r="L11" s="106"/>
      <c r="M11" s="106" t="s">
        <v>3</v>
      </c>
      <c r="N11" s="106"/>
      <c r="O11" s="106"/>
      <c r="P11" s="106"/>
      <c r="Q11" s="106" t="s">
        <v>4</v>
      </c>
      <c r="R11" s="106"/>
      <c r="S11" s="106"/>
      <c r="T11" s="106"/>
      <c r="U11" s="112"/>
      <c r="V11" s="112"/>
      <c r="W11" s="126"/>
    </row>
    <row r="12" spans="1:26" s="6" customFormat="1" ht="11.25" customHeight="1" x14ac:dyDescent="0.2">
      <c r="A12" s="100"/>
      <c r="B12" s="102"/>
      <c r="C12" s="107"/>
      <c r="D12" s="21" t="s">
        <v>10</v>
      </c>
      <c r="E12" s="5">
        <v>1</v>
      </c>
      <c r="F12" s="5">
        <v>2</v>
      </c>
      <c r="G12" s="5">
        <v>3</v>
      </c>
      <c r="H12" s="5">
        <v>4</v>
      </c>
      <c r="I12" s="5">
        <v>5</v>
      </c>
      <c r="J12" s="5">
        <v>6</v>
      </c>
      <c r="K12" s="5">
        <v>7</v>
      </c>
      <c r="L12" s="5">
        <v>8</v>
      </c>
      <c r="M12" s="5">
        <v>9</v>
      </c>
      <c r="N12" s="5">
        <v>10</v>
      </c>
      <c r="O12" s="5">
        <v>11</v>
      </c>
      <c r="P12" s="5">
        <v>12</v>
      </c>
      <c r="Q12" s="5">
        <v>13</v>
      </c>
      <c r="R12" s="5">
        <v>14</v>
      </c>
      <c r="S12" s="5">
        <v>15</v>
      </c>
      <c r="T12" s="5">
        <v>16</v>
      </c>
      <c r="U12" s="112"/>
      <c r="V12" s="112"/>
      <c r="W12" s="126"/>
    </row>
    <row r="13" spans="1:26" ht="12.75" customHeight="1" x14ac:dyDescent="0.2">
      <c r="A13" s="119" t="s">
        <v>16</v>
      </c>
      <c r="B13" s="94" t="s">
        <v>6</v>
      </c>
      <c r="C13" s="35">
        <v>2</v>
      </c>
      <c r="D13" s="40"/>
      <c r="E13" s="24"/>
      <c r="F13" s="83" t="s">
        <v>76</v>
      </c>
      <c r="G13" s="38"/>
      <c r="H13" s="38"/>
      <c r="I13" s="38"/>
      <c r="J13" s="83" t="s">
        <v>83</v>
      </c>
      <c r="K13" s="38"/>
      <c r="L13" s="38"/>
      <c r="M13" s="38"/>
      <c r="N13" s="83" t="s">
        <v>76</v>
      </c>
      <c r="O13" s="38"/>
      <c r="P13" s="38"/>
      <c r="Q13" s="83" t="s">
        <v>76</v>
      </c>
      <c r="R13" s="24"/>
      <c r="S13" s="24"/>
      <c r="T13" s="83" t="s">
        <v>76</v>
      </c>
      <c r="U13" s="36">
        <f t="shared" ref="U13:U15" si="0">COUNTA(E13:T13)</f>
        <v>5</v>
      </c>
      <c r="V13" s="3">
        <f>34*5</f>
        <v>170</v>
      </c>
      <c r="W13" s="37">
        <f>U13/V13</f>
        <v>2.9411764705882353E-2</v>
      </c>
    </row>
    <row r="14" spans="1:26" x14ac:dyDescent="0.2">
      <c r="A14" s="120"/>
      <c r="B14" s="94" t="s">
        <v>5</v>
      </c>
      <c r="C14" s="35">
        <v>2</v>
      </c>
      <c r="D14" s="40"/>
      <c r="E14" s="24"/>
      <c r="F14" s="38"/>
      <c r="G14" s="83" t="s">
        <v>76</v>
      </c>
      <c r="H14" s="38"/>
      <c r="I14" s="83" t="s">
        <v>76</v>
      </c>
      <c r="J14" s="38"/>
      <c r="K14" s="38"/>
      <c r="L14" s="38"/>
      <c r="M14" s="83" t="s">
        <v>76</v>
      </c>
      <c r="N14" s="38"/>
      <c r="O14" s="38"/>
      <c r="P14" s="83" t="s">
        <v>76</v>
      </c>
      <c r="Q14" s="24"/>
      <c r="R14" s="25"/>
      <c r="S14" s="83" t="s">
        <v>76</v>
      </c>
      <c r="T14" s="25"/>
      <c r="U14" s="36">
        <f t="shared" si="0"/>
        <v>5</v>
      </c>
      <c r="V14" s="3">
        <f>34*4</f>
        <v>136</v>
      </c>
      <c r="W14" s="37">
        <f t="shared" ref="W14:W15" si="1">U14/V14</f>
        <v>3.6764705882352942E-2</v>
      </c>
    </row>
    <row r="15" spans="1:26" ht="12.75" customHeight="1" x14ac:dyDescent="0.2">
      <c r="A15" s="120"/>
      <c r="B15" s="94" t="s">
        <v>8</v>
      </c>
      <c r="C15" s="35">
        <v>2</v>
      </c>
      <c r="D15" s="40"/>
      <c r="E15" s="24"/>
      <c r="F15" s="24"/>
      <c r="G15" s="24"/>
      <c r="H15" s="83" t="s">
        <v>76</v>
      </c>
      <c r="I15" s="39"/>
      <c r="J15" s="24"/>
      <c r="K15" s="24"/>
      <c r="L15" s="24"/>
      <c r="M15" s="24"/>
      <c r="N15" s="24"/>
      <c r="O15" s="83" t="s">
        <v>76</v>
      </c>
      <c r="P15" s="24"/>
      <c r="Q15" s="24"/>
      <c r="R15" s="25"/>
      <c r="S15" s="25"/>
      <c r="T15" s="25"/>
      <c r="U15" s="36">
        <f t="shared" si="0"/>
        <v>2</v>
      </c>
      <c r="V15" s="3">
        <f t="shared" ref="V15" si="2">34*4</f>
        <v>136</v>
      </c>
      <c r="W15" s="37">
        <f t="shared" si="1"/>
        <v>1.4705882352941176E-2</v>
      </c>
    </row>
    <row r="16" spans="1:26" s="39" customFormat="1" ht="27" customHeight="1" x14ac:dyDescent="0.2">
      <c r="A16" s="55"/>
      <c r="B16" s="56"/>
      <c r="C16" s="56"/>
      <c r="D16" s="56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5"/>
      <c r="V16" s="55"/>
      <c r="W16" s="55"/>
    </row>
    <row r="17" spans="1:23" s="39" customFormat="1" ht="114" customHeight="1" x14ac:dyDescent="0.2">
      <c r="A17" s="111" t="s">
        <v>14</v>
      </c>
      <c r="B17" s="111"/>
      <c r="C17" s="111"/>
      <c r="D17" s="111"/>
      <c r="E17" s="109" t="s">
        <v>81</v>
      </c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2" t="s">
        <v>11</v>
      </c>
      <c r="V17" s="112" t="s">
        <v>13</v>
      </c>
      <c r="W17" s="126" t="s">
        <v>12</v>
      </c>
    </row>
    <row r="18" spans="1:23" s="2" customFormat="1" ht="12.75" customHeight="1" x14ac:dyDescent="0.2">
      <c r="A18" s="97" t="s">
        <v>0</v>
      </c>
      <c r="B18" s="99"/>
      <c r="C18" s="96" t="s">
        <v>41</v>
      </c>
      <c r="D18" s="21" t="s">
        <v>9</v>
      </c>
      <c r="E18" s="106" t="s">
        <v>1</v>
      </c>
      <c r="F18" s="106"/>
      <c r="G18" s="106"/>
      <c r="H18" s="106"/>
      <c r="I18" s="106" t="s">
        <v>2</v>
      </c>
      <c r="J18" s="106"/>
      <c r="K18" s="106"/>
      <c r="L18" s="106"/>
      <c r="M18" s="106" t="s">
        <v>3</v>
      </c>
      <c r="N18" s="106"/>
      <c r="O18" s="106"/>
      <c r="P18" s="106"/>
      <c r="Q18" s="106" t="s">
        <v>4</v>
      </c>
      <c r="R18" s="106"/>
      <c r="S18" s="106"/>
      <c r="T18" s="106"/>
      <c r="U18" s="112"/>
      <c r="V18" s="112"/>
      <c r="W18" s="126"/>
    </row>
    <row r="19" spans="1:23" s="2" customFormat="1" ht="16.5" customHeight="1" x14ac:dyDescent="0.2">
      <c r="A19" s="100"/>
      <c r="B19" s="102"/>
      <c r="C19" s="107"/>
      <c r="D19" s="21" t="s">
        <v>10</v>
      </c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  <c r="M19" s="5">
        <v>9</v>
      </c>
      <c r="N19" s="5">
        <v>10</v>
      </c>
      <c r="O19" s="5">
        <v>11</v>
      </c>
      <c r="P19" s="5">
        <v>12</v>
      </c>
      <c r="Q19" s="5">
        <v>13</v>
      </c>
      <c r="R19" s="5">
        <v>14</v>
      </c>
      <c r="S19" s="5">
        <v>15</v>
      </c>
      <c r="T19" s="5">
        <v>16</v>
      </c>
      <c r="U19" s="112"/>
      <c r="V19" s="112"/>
      <c r="W19" s="126"/>
    </row>
    <row r="20" spans="1:23" s="6" customFormat="1" ht="11.25" customHeight="1" x14ac:dyDescent="0.2">
      <c r="A20" s="119" t="s">
        <v>16</v>
      </c>
      <c r="B20" s="94" t="s">
        <v>6</v>
      </c>
      <c r="C20" s="35">
        <v>3</v>
      </c>
      <c r="D20" s="40"/>
      <c r="E20" s="24"/>
      <c r="F20" s="38"/>
      <c r="G20" s="38"/>
      <c r="H20" s="83" t="s">
        <v>76</v>
      </c>
      <c r="I20" s="38"/>
      <c r="J20" s="38"/>
      <c r="K20" s="83" t="s">
        <v>83</v>
      </c>
      <c r="L20" s="9"/>
      <c r="M20" s="38"/>
      <c r="N20" s="83" t="s">
        <v>76</v>
      </c>
      <c r="O20" s="38"/>
      <c r="P20" s="38"/>
      <c r="Q20" s="83" t="s">
        <v>76</v>
      </c>
      <c r="R20" s="24"/>
      <c r="S20" s="83" t="s">
        <v>76</v>
      </c>
      <c r="T20" s="24"/>
      <c r="U20" s="36">
        <f t="shared" ref="U20:U22" si="3">COUNTA(E20:T20)</f>
        <v>5</v>
      </c>
      <c r="V20" s="3">
        <f>34*5</f>
        <v>170</v>
      </c>
      <c r="W20" s="37">
        <f>U20/V20</f>
        <v>2.9411764705882353E-2</v>
      </c>
    </row>
    <row r="21" spans="1:23" s="6" customFormat="1" ht="15" customHeight="1" x14ac:dyDescent="0.2">
      <c r="A21" s="120"/>
      <c r="B21" s="94" t="s">
        <v>5</v>
      </c>
      <c r="C21" s="35">
        <v>3</v>
      </c>
      <c r="D21" s="40"/>
      <c r="E21" s="24"/>
      <c r="F21" s="38"/>
      <c r="G21" s="83" t="s">
        <v>76</v>
      </c>
      <c r="H21" s="38"/>
      <c r="I21" s="83" t="s">
        <v>76</v>
      </c>
      <c r="J21" s="38"/>
      <c r="K21" s="38"/>
      <c r="L21" s="38"/>
      <c r="M21" s="38"/>
      <c r="N21" s="83" t="s">
        <v>76</v>
      </c>
      <c r="O21" s="38"/>
      <c r="P21" s="38"/>
      <c r="Q21" s="24"/>
      <c r="R21" s="83" t="s">
        <v>76</v>
      </c>
      <c r="S21" s="25"/>
      <c r="T21" s="83" t="s">
        <v>76</v>
      </c>
      <c r="U21" s="36">
        <f t="shared" si="3"/>
        <v>5</v>
      </c>
      <c r="V21" s="3">
        <f>34*4</f>
        <v>136</v>
      </c>
      <c r="W21" s="37">
        <f t="shared" ref="W21:W22" si="4">U21/V21</f>
        <v>3.6764705882352942E-2</v>
      </c>
    </row>
    <row r="22" spans="1:23" s="6" customFormat="1" ht="12.75" customHeight="1" x14ac:dyDescent="0.2">
      <c r="A22" s="120"/>
      <c r="B22" s="94" t="s">
        <v>8</v>
      </c>
      <c r="C22" s="35">
        <v>3</v>
      </c>
      <c r="D22" s="40"/>
      <c r="E22" s="24"/>
      <c r="F22" s="24"/>
      <c r="G22" s="24"/>
      <c r="H22" s="25"/>
      <c r="I22" s="39"/>
      <c r="J22" s="83" t="s">
        <v>76</v>
      </c>
      <c r="K22" s="24"/>
      <c r="L22" s="24"/>
      <c r="M22" s="24"/>
      <c r="N22" s="24"/>
      <c r="O22" s="83" t="s">
        <v>76</v>
      </c>
      <c r="P22" s="24"/>
      <c r="Q22" s="24"/>
      <c r="R22" s="25"/>
      <c r="S22" s="25"/>
      <c r="T22" s="25"/>
      <c r="U22" s="36">
        <f t="shared" si="3"/>
        <v>2</v>
      </c>
      <c r="V22" s="3">
        <f t="shared" ref="V22" si="5">34*4</f>
        <v>136</v>
      </c>
      <c r="W22" s="37">
        <f t="shared" si="4"/>
        <v>1.4705882352941176E-2</v>
      </c>
    </row>
    <row r="23" spans="1:23" s="6" customFormat="1" ht="20.25" customHeight="1" x14ac:dyDescent="0.2">
      <c r="A23" s="55"/>
      <c r="B23" s="56"/>
      <c r="C23" s="56"/>
      <c r="D23" s="56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5"/>
      <c r="V23" s="55"/>
      <c r="W23" s="55"/>
    </row>
    <row r="24" spans="1:23" s="41" customFormat="1" ht="123" customHeight="1" x14ac:dyDescent="0.2">
      <c r="A24" s="111" t="s">
        <v>15</v>
      </c>
      <c r="B24" s="111"/>
      <c r="C24" s="111"/>
      <c r="D24" s="111"/>
      <c r="E24" s="109" t="s">
        <v>81</v>
      </c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2" t="s">
        <v>11</v>
      </c>
      <c r="V24" s="112" t="s">
        <v>13</v>
      </c>
      <c r="W24" s="126" t="s">
        <v>12</v>
      </c>
    </row>
    <row r="25" spans="1:23" s="41" customFormat="1" ht="12.75" customHeight="1" x14ac:dyDescent="0.2">
      <c r="A25" s="97" t="s">
        <v>0</v>
      </c>
      <c r="B25" s="99"/>
      <c r="C25" s="96" t="s">
        <v>41</v>
      </c>
      <c r="D25" s="21" t="s">
        <v>9</v>
      </c>
      <c r="E25" s="106" t="s">
        <v>1</v>
      </c>
      <c r="F25" s="106"/>
      <c r="G25" s="106"/>
      <c r="H25" s="106"/>
      <c r="I25" s="106" t="s">
        <v>2</v>
      </c>
      <c r="J25" s="106"/>
      <c r="K25" s="106"/>
      <c r="L25" s="106"/>
      <c r="M25" s="106" t="s">
        <v>3</v>
      </c>
      <c r="N25" s="106"/>
      <c r="O25" s="106"/>
      <c r="P25" s="106"/>
      <c r="Q25" s="106" t="s">
        <v>4</v>
      </c>
      <c r="R25" s="106"/>
      <c r="S25" s="106"/>
      <c r="T25" s="106"/>
      <c r="U25" s="112"/>
      <c r="V25" s="112"/>
      <c r="W25" s="126"/>
    </row>
    <row r="26" spans="1:23" s="41" customFormat="1" x14ac:dyDescent="0.2">
      <c r="A26" s="100"/>
      <c r="B26" s="102"/>
      <c r="C26" s="107"/>
      <c r="D26" s="21" t="s">
        <v>10</v>
      </c>
      <c r="E26" s="5">
        <v>1</v>
      </c>
      <c r="F26" s="5">
        <v>2</v>
      </c>
      <c r="G26" s="5">
        <v>3</v>
      </c>
      <c r="H26" s="5">
        <v>4</v>
      </c>
      <c r="I26" s="5">
        <v>5</v>
      </c>
      <c r="J26" s="5">
        <v>6</v>
      </c>
      <c r="K26" s="5">
        <v>7</v>
      </c>
      <c r="L26" s="5">
        <v>8</v>
      </c>
      <c r="M26" s="5">
        <v>9</v>
      </c>
      <c r="N26" s="5">
        <v>10</v>
      </c>
      <c r="O26" s="5">
        <v>11</v>
      </c>
      <c r="P26" s="5">
        <v>12</v>
      </c>
      <c r="Q26" s="5">
        <v>13</v>
      </c>
      <c r="R26" s="5">
        <v>14</v>
      </c>
      <c r="S26" s="5">
        <v>15</v>
      </c>
      <c r="T26" s="5">
        <v>16</v>
      </c>
      <c r="U26" s="112"/>
      <c r="V26" s="112"/>
      <c r="W26" s="126"/>
    </row>
    <row r="27" spans="1:23" ht="12.75" customHeight="1" x14ac:dyDescent="0.2">
      <c r="A27" s="95" t="s">
        <v>16</v>
      </c>
      <c r="B27" s="94" t="s">
        <v>6</v>
      </c>
      <c r="C27" s="35">
        <v>4</v>
      </c>
      <c r="D27" s="23"/>
      <c r="E27" s="4"/>
      <c r="F27" s="83" t="s">
        <v>76</v>
      </c>
      <c r="G27" s="25"/>
      <c r="H27" s="25"/>
      <c r="I27" s="83" t="s">
        <v>83</v>
      </c>
      <c r="J27" s="25"/>
      <c r="K27" s="25"/>
      <c r="L27" s="83" t="s">
        <v>76</v>
      </c>
      <c r="M27" s="25"/>
      <c r="N27" s="83" t="s">
        <v>76</v>
      </c>
      <c r="O27" s="25"/>
      <c r="P27" s="25"/>
      <c r="Q27" s="25"/>
      <c r="R27" s="83" t="s">
        <v>76</v>
      </c>
      <c r="S27" s="25"/>
      <c r="T27" s="25"/>
      <c r="U27" s="7">
        <v>5</v>
      </c>
      <c r="V27" s="43">
        <f>34*5</f>
        <v>170</v>
      </c>
      <c r="W27" s="8">
        <f t="shared" ref="W27:W29" si="6">U27/V27</f>
        <v>2.9411764705882353E-2</v>
      </c>
    </row>
    <row r="28" spans="1:23" ht="12.75" customHeight="1" x14ac:dyDescent="0.2">
      <c r="A28" s="95"/>
      <c r="B28" s="94" t="s">
        <v>5</v>
      </c>
      <c r="C28" s="22">
        <v>4</v>
      </c>
      <c r="D28" s="23"/>
      <c r="E28" s="4"/>
      <c r="F28" s="25"/>
      <c r="G28" s="25"/>
      <c r="H28" s="83" t="s">
        <v>76</v>
      </c>
      <c r="I28" s="25"/>
      <c r="J28" s="25"/>
      <c r="K28" s="83" t="s">
        <v>76</v>
      </c>
      <c r="L28" s="25"/>
      <c r="M28" s="25"/>
      <c r="N28" s="83" t="s">
        <v>76</v>
      </c>
      <c r="O28" s="25"/>
      <c r="P28" s="25"/>
      <c r="Q28" s="83" t="s">
        <v>76</v>
      </c>
      <c r="R28" s="25"/>
      <c r="S28" s="25"/>
      <c r="T28" s="83" t="s">
        <v>76</v>
      </c>
      <c r="U28" s="7">
        <v>5</v>
      </c>
      <c r="V28" s="43">
        <f>34*4</f>
        <v>136</v>
      </c>
      <c r="W28" s="8">
        <f t="shared" si="6"/>
        <v>3.6764705882352942E-2</v>
      </c>
    </row>
    <row r="29" spans="1:23" ht="12.75" customHeight="1" x14ac:dyDescent="0.2">
      <c r="A29" s="95"/>
      <c r="B29" s="94" t="s">
        <v>8</v>
      </c>
      <c r="C29" s="22">
        <v>4</v>
      </c>
      <c r="D29" s="23"/>
      <c r="E29" s="4"/>
      <c r="F29" s="25"/>
      <c r="G29" s="83" t="s">
        <v>76</v>
      </c>
      <c r="H29" s="25"/>
      <c r="I29" s="25"/>
      <c r="J29" s="25"/>
      <c r="K29" s="25"/>
      <c r="L29" s="25"/>
      <c r="M29" s="83" t="s">
        <v>76</v>
      </c>
      <c r="N29" s="25"/>
      <c r="O29" s="25"/>
      <c r="P29" s="25"/>
      <c r="Q29" s="25"/>
      <c r="R29" s="25"/>
      <c r="S29" s="25"/>
      <c r="T29" s="25"/>
      <c r="U29" s="7">
        <v>2</v>
      </c>
      <c r="V29" s="43">
        <f>34*4</f>
        <v>136</v>
      </c>
      <c r="W29" s="8">
        <f t="shared" si="6"/>
        <v>1.4705882352941176E-2</v>
      </c>
    </row>
    <row r="30" spans="1:23" ht="27" customHeight="1" x14ac:dyDescent="0.2">
      <c r="A30" s="55"/>
      <c r="B30" s="56"/>
      <c r="C30" s="56"/>
      <c r="D30" s="56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5"/>
      <c r="V30" s="55"/>
      <c r="W30" s="55"/>
    </row>
    <row r="31" spans="1:23" s="39" customFormat="1" ht="90.75" customHeight="1" x14ac:dyDescent="0.2">
      <c r="A31" s="111" t="s">
        <v>17</v>
      </c>
      <c r="B31" s="111"/>
      <c r="C31" s="111"/>
      <c r="D31" s="111"/>
      <c r="E31" s="116" t="s">
        <v>81</v>
      </c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2" t="s">
        <v>11</v>
      </c>
      <c r="V31" s="112" t="s">
        <v>13</v>
      </c>
      <c r="W31" s="126" t="s">
        <v>12</v>
      </c>
    </row>
    <row r="32" spans="1:23" s="39" customFormat="1" ht="21" customHeight="1" x14ac:dyDescent="0.2">
      <c r="A32" s="106" t="s">
        <v>0</v>
      </c>
      <c r="B32" s="106"/>
      <c r="C32" s="106"/>
      <c r="D32" s="21" t="s">
        <v>9</v>
      </c>
      <c r="E32" s="106" t="s">
        <v>1</v>
      </c>
      <c r="F32" s="106"/>
      <c r="G32" s="106"/>
      <c r="H32" s="106"/>
      <c r="I32" s="106" t="s">
        <v>2</v>
      </c>
      <c r="J32" s="106"/>
      <c r="K32" s="106"/>
      <c r="L32" s="106"/>
      <c r="M32" s="106" t="s">
        <v>3</v>
      </c>
      <c r="N32" s="106"/>
      <c r="O32" s="106"/>
      <c r="P32" s="106"/>
      <c r="Q32" s="106" t="s">
        <v>4</v>
      </c>
      <c r="R32" s="106"/>
      <c r="S32" s="106"/>
      <c r="T32" s="106"/>
      <c r="U32" s="112"/>
      <c r="V32" s="112"/>
      <c r="W32" s="126"/>
    </row>
    <row r="33" spans="1:23" s="39" customFormat="1" ht="15" customHeight="1" x14ac:dyDescent="0.2">
      <c r="A33" s="106"/>
      <c r="B33" s="106"/>
      <c r="C33" s="106"/>
      <c r="D33" s="21" t="s">
        <v>10</v>
      </c>
      <c r="E33" s="5">
        <v>1</v>
      </c>
      <c r="F33" s="5">
        <v>2</v>
      </c>
      <c r="G33" s="5">
        <v>3</v>
      </c>
      <c r="H33" s="5">
        <v>4</v>
      </c>
      <c r="I33" s="5">
        <v>5</v>
      </c>
      <c r="J33" s="5">
        <v>6</v>
      </c>
      <c r="K33" s="5">
        <v>7</v>
      </c>
      <c r="L33" s="5">
        <v>8</v>
      </c>
      <c r="M33" s="5">
        <v>9</v>
      </c>
      <c r="N33" s="5">
        <v>10</v>
      </c>
      <c r="O33" s="5">
        <v>11</v>
      </c>
      <c r="P33" s="5">
        <v>12</v>
      </c>
      <c r="Q33" s="5">
        <v>13</v>
      </c>
      <c r="R33" s="5">
        <v>14</v>
      </c>
      <c r="S33" s="5">
        <v>15</v>
      </c>
      <c r="T33" s="5">
        <v>16</v>
      </c>
      <c r="U33" s="112"/>
      <c r="V33" s="112"/>
      <c r="W33" s="126"/>
    </row>
    <row r="34" spans="1:23" s="39" customFormat="1" ht="14.25" customHeight="1" x14ac:dyDescent="0.2">
      <c r="A34" s="95" t="s">
        <v>16</v>
      </c>
      <c r="B34" s="94" t="s">
        <v>6</v>
      </c>
      <c r="C34" s="22">
        <v>5</v>
      </c>
      <c r="D34" s="23"/>
      <c r="E34" s="4"/>
      <c r="F34" s="25"/>
      <c r="G34" s="83" t="s">
        <v>76</v>
      </c>
      <c r="H34" s="25"/>
      <c r="I34" s="83" t="s">
        <v>76</v>
      </c>
      <c r="J34" s="4"/>
      <c r="K34" s="4"/>
      <c r="L34" s="4"/>
      <c r="M34" s="83" t="s">
        <v>83</v>
      </c>
      <c r="N34" s="4"/>
      <c r="O34" s="4"/>
      <c r="P34" s="83" t="s">
        <v>76</v>
      </c>
      <c r="Q34" s="4"/>
      <c r="R34" s="4"/>
      <c r="S34" s="83" t="s">
        <v>76</v>
      </c>
      <c r="T34" s="4"/>
      <c r="U34" s="7">
        <v>5</v>
      </c>
      <c r="V34" s="3">
        <f>34*5</f>
        <v>170</v>
      </c>
      <c r="W34" s="8">
        <f t="shared" ref="W34:W38" si="7">U34/V34</f>
        <v>2.9411764705882353E-2</v>
      </c>
    </row>
    <row r="35" spans="1:23" s="39" customFormat="1" ht="21" customHeight="1" x14ac:dyDescent="0.2">
      <c r="A35" s="95"/>
      <c r="B35" s="94" t="s">
        <v>5</v>
      </c>
      <c r="C35" s="22">
        <v>5</v>
      </c>
      <c r="D35" s="23"/>
      <c r="E35" s="4"/>
      <c r="F35" s="4"/>
      <c r="G35" s="4"/>
      <c r="H35" s="83" t="s">
        <v>76</v>
      </c>
      <c r="I35" s="25"/>
      <c r="J35" s="83" t="s">
        <v>76</v>
      </c>
      <c r="K35" s="25"/>
      <c r="L35" s="25"/>
      <c r="M35" s="25"/>
      <c r="N35" s="83" t="s">
        <v>76</v>
      </c>
      <c r="O35" s="25"/>
      <c r="P35" s="25"/>
      <c r="Q35" s="83" t="s">
        <v>76</v>
      </c>
      <c r="R35" s="25"/>
      <c r="S35" s="25"/>
      <c r="T35" s="83" t="s">
        <v>76</v>
      </c>
      <c r="U35" s="7">
        <v>5</v>
      </c>
      <c r="V35" s="3">
        <f t="shared" ref="V35" si="8">34*5</f>
        <v>170</v>
      </c>
      <c r="W35" s="8">
        <f t="shared" si="7"/>
        <v>2.9411764705882353E-2</v>
      </c>
    </row>
    <row r="36" spans="1:23" s="39" customFormat="1" ht="21" customHeight="1" x14ac:dyDescent="0.2">
      <c r="A36" s="95"/>
      <c r="B36" s="94" t="s">
        <v>19</v>
      </c>
      <c r="C36" s="22">
        <v>5</v>
      </c>
      <c r="D36" s="23"/>
      <c r="E36" s="4"/>
      <c r="F36" s="4"/>
      <c r="G36" s="83" t="s">
        <v>76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7">
        <v>1</v>
      </c>
      <c r="V36" s="3">
        <f t="shared" ref="V36" si="9">34*3</f>
        <v>102</v>
      </c>
      <c r="W36" s="8">
        <f t="shared" si="7"/>
        <v>9.8039215686274508E-3</v>
      </c>
    </row>
    <row r="37" spans="1:23" s="39" customFormat="1" ht="18" customHeight="1" x14ac:dyDescent="0.2">
      <c r="A37" s="95"/>
      <c r="B37" s="94" t="s">
        <v>21</v>
      </c>
      <c r="C37" s="22">
        <v>5</v>
      </c>
      <c r="D37" s="23"/>
      <c r="E37" s="4"/>
      <c r="F37" s="83" t="s">
        <v>76</v>
      </c>
      <c r="G37" s="4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7">
        <v>1</v>
      </c>
      <c r="V37" s="3">
        <f>34*1</f>
        <v>34</v>
      </c>
      <c r="W37" s="8">
        <f t="shared" si="7"/>
        <v>2.9411764705882353E-2</v>
      </c>
    </row>
    <row r="38" spans="1:23" s="39" customFormat="1" ht="18" customHeight="1" x14ac:dyDescent="0.2">
      <c r="A38" s="95"/>
      <c r="B38" s="94" t="s">
        <v>20</v>
      </c>
      <c r="C38" s="22">
        <v>5</v>
      </c>
      <c r="D38" s="20"/>
      <c r="E38" s="4"/>
      <c r="F38" s="83" t="s">
        <v>76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83" t="s">
        <v>76</v>
      </c>
      <c r="T38" s="4"/>
      <c r="U38" s="7">
        <v>2</v>
      </c>
      <c r="V38" s="3">
        <f t="shared" ref="V38" si="10">34*1</f>
        <v>34</v>
      </c>
      <c r="W38" s="8">
        <f t="shared" si="7"/>
        <v>5.8823529411764705E-2</v>
      </c>
    </row>
    <row r="39" spans="1:23" s="39" customFormat="1" ht="27" customHeight="1" x14ac:dyDescent="0.2">
      <c r="A39" s="123"/>
      <c r="B39" s="123"/>
      <c r="C39" s="123"/>
      <c r="D39" s="123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5"/>
      <c r="V39" s="55"/>
      <c r="W39" s="55"/>
    </row>
    <row r="40" spans="1:23" s="2" customFormat="1" ht="116.25" customHeight="1" x14ac:dyDescent="0.2">
      <c r="A40" s="103" t="s">
        <v>22</v>
      </c>
      <c r="B40" s="104"/>
      <c r="C40" s="104"/>
      <c r="D40" s="105"/>
      <c r="E40" s="117" t="s">
        <v>81</v>
      </c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3" t="s">
        <v>11</v>
      </c>
      <c r="V40" s="127" t="s">
        <v>13</v>
      </c>
      <c r="W40" s="130" t="s">
        <v>12</v>
      </c>
    </row>
    <row r="41" spans="1:23" s="2" customFormat="1" ht="21.75" customHeight="1" x14ac:dyDescent="0.2">
      <c r="A41" s="97" t="s">
        <v>0</v>
      </c>
      <c r="B41" s="98"/>
      <c r="C41" s="99"/>
      <c r="D41" s="21" t="s">
        <v>9</v>
      </c>
      <c r="E41" s="133" t="s">
        <v>1</v>
      </c>
      <c r="F41" s="134"/>
      <c r="G41" s="134"/>
      <c r="H41" s="135"/>
      <c r="I41" s="133" t="s">
        <v>2</v>
      </c>
      <c r="J41" s="134"/>
      <c r="K41" s="134"/>
      <c r="L41" s="135"/>
      <c r="M41" s="133" t="s">
        <v>3</v>
      </c>
      <c r="N41" s="134"/>
      <c r="O41" s="134"/>
      <c r="P41" s="135"/>
      <c r="Q41" s="133" t="s">
        <v>4</v>
      </c>
      <c r="R41" s="134"/>
      <c r="S41" s="134"/>
      <c r="T41" s="135"/>
      <c r="U41" s="114"/>
      <c r="V41" s="128"/>
      <c r="W41" s="131"/>
    </row>
    <row r="42" spans="1:23" s="6" customFormat="1" ht="11.25" customHeight="1" x14ac:dyDescent="0.2">
      <c r="A42" s="100"/>
      <c r="B42" s="101"/>
      <c r="C42" s="102"/>
      <c r="D42" s="21" t="s">
        <v>10</v>
      </c>
      <c r="E42" s="5">
        <v>1</v>
      </c>
      <c r="F42" s="5">
        <v>2</v>
      </c>
      <c r="G42" s="5">
        <v>3</v>
      </c>
      <c r="H42" s="5">
        <v>4</v>
      </c>
      <c r="I42" s="5">
        <v>5</v>
      </c>
      <c r="J42" s="5">
        <v>6</v>
      </c>
      <c r="K42" s="5">
        <v>7</v>
      </c>
      <c r="L42" s="5">
        <v>8</v>
      </c>
      <c r="M42" s="5">
        <v>9</v>
      </c>
      <c r="N42" s="5">
        <v>10</v>
      </c>
      <c r="O42" s="5">
        <v>11</v>
      </c>
      <c r="P42" s="5">
        <v>12</v>
      </c>
      <c r="Q42" s="5">
        <v>13</v>
      </c>
      <c r="R42" s="5">
        <v>14</v>
      </c>
      <c r="S42" s="5">
        <v>15</v>
      </c>
      <c r="T42" s="5">
        <v>16</v>
      </c>
      <c r="U42" s="115"/>
      <c r="V42" s="129"/>
      <c r="W42" s="132"/>
    </row>
    <row r="43" spans="1:23" ht="12.75" customHeight="1" x14ac:dyDescent="0.2">
      <c r="A43" s="108" t="s">
        <v>16</v>
      </c>
      <c r="B43" s="94" t="s">
        <v>6</v>
      </c>
      <c r="C43" s="45">
        <v>6</v>
      </c>
      <c r="D43" s="46"/>
      <c r="E43" s="25"/>
      <c r="F43" s="25"/>
      <c r="G43" s="83" t="s">
        <v>76</v>
      </c>
      <c r="H43" s="25"/>
      <c r="I43" s="25"/>
      <c r="J43" s="83" t="s">
        <v>76</v>
      </c>
      <c r="K43" s="25"/>
      <c r="L43" s="25"/>
      <c r="M43" s="83" t="s">
        <v>76</v>
      </c>
      <c r="N43" s="25"/>
      <c r="O43" s="25"/>
      <c r="P43" s="83" t="s">
        <v>76</v>
      </c>
      <c r="Q43" s="25"/>
      <c r="R43" s="25"/>
      <c r="S43" s="83" t="s">
        <v>76</v>
      </c>
      <c r="T43" s="25"/>
      <c r="U43" s="7">
        <v>5</v>
      </c>
      <c r="V43" s="3">
        <f>34*6</f>
        <v>204</v>
      </c>
      <c r="W43" s="8">
        <f t="shared" ref="W43:W45" si="11">U43/V43</f>
        <v>2.4509803921568627E-2</v>
      </c>
    </row>
    <row r="44" spans="1:23" ht="12.75" customHeight="1" x14ac:dyDescent="0.2">
      <c r="A44" s="108"/>
      <c r="B44" s="94" t="s">
        <v>5</v>
      </c>
      <c r="C44" s="45">
        <v>6</v>
      </c>
      <c r="D44" s="46"/>
      <c r="E44" s="25"/>
      <c r="F44" s="25"/>
      <c r="G44" s="25"/>
      <c r="H44" s="83" t="s">
        <v>76</v>
      </c>
      <c r="I44" s="25"/>
      <c r="J44" s="25"/>
      <c r="K44" s="83" t="s">
        <v>76</v>
      </c>
      <c r="L44" s="25"/>
      <c r="M44" s="25"/>
      <c r="N44" s="83" t="s">
        <v>76</v>
      </c>
      <c r="O44" s="25"/>
      <c r="P44" s="83" t="s">
        <v>76</v>
      </c>
      <c r="Q44" s="25"/>
      <c r="R44" s="25"/>
      <c r="S44" s="25"/>
      <c r="T44" s="83" t="s">
        <v>76</v>
      </c>
      <c r="U44" s="7">
        <v>5</v>
      </c>
      <c r="V44" s="3">
        <f>34*5</f>
        <v>170</v>
      </c>
      <c r="W44" s="8">
        <f t="shared" si="11"/>
        <v>2.9411764705882353E-2</v>
      </c>
    </row>
    <row r="45" spans="1:23" ht="12.75" customHeight="1" x14ac:dyDescent="0.2">
      <c r="A45" s="108"/>
      <c r="B45" s="94" t="s">
        <v>20</v>
      </c>
      <c r="C45" s="45">
        <v>6</v>
      </c>
      <c r="D45" s="46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83" t="s">
        <v>76</v>
      </c>
      <c r="T45" s="25"/>
      <c r="U45" s="7">
        <v>1</v>
      </c>
      <c r="V45" s="3">
        <f t="shared" ref="V45" si="12">34*1</f>
        <v>34</v>
      </c>
      <c r="W45" s="8">
        <f t="shared" si="11"/>
        <v>2.9411764705882353E-2</v>
      </c>
    </row>
    <row r="46" spans="1:23" ht="27" customHeight="1" x14ac:dyDescent="0.2">
      <c r="A46" s="55"/>
      <c r="B46" s="56"/>
      <c r="C46" s="56"/>
      <c r="D46" s="56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5"/>
      <c r="V46" s="55"/>
      <c r="W46" s="55"/>
    </row>
    <row r="47" spans="1:23" s="2" customFormat="1" ht="81.75" customHeight="1" x14ac:dyDescent="0.2">
      <c r="A47" s="111" t="s">
        <v>24</v>
      </c>
      <c r="B47" s="111"/>
      <c r="C47" s="111"/>
      <c r="D47" s="111"/>
      <c r="E47" s="116" t="s">
        <v>81</v>
      </c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2" t="s">
        <v>11</v>
      </c>
      <c r="V47" s="138" t="s">
        <v>13</v>
      </c>
      <c r="W47" s="137" t="s">
        <v>12</v>
      </c>
    </row>
    <row r="48" spans="1:23" s="2" customFormat="1" ht="21.75" customHeight="1" x14ac:dyDescent="0.2">
      <c r="A48" s="106" t="s">
        <v>0</v>
      </c>
      <c r="B48" s="106"/>
      <c r="C48" s="106"/>
      <c r="D48" s="21" t="s">
        <v>9</v>
      </c>
      <c r="E48" s="106" t="s">
        <v>1</v>
      </c>
      <c r="F48" s="106"/>
      <c r="G48" s="106"/>
      <c r="H48" s="106"/>
      <c r="I48" s="106" t="s">
        <v>2</v>
      </c>
      <c r="J48" s="106"/>
      <c r="K48" s="106"/>
      <c r="L48" s="106"/>
      <c r="M48" s="106" t="s">
        <v>3</v>
      </c>
      <c r="N48" s="106"/>
      <c r="O48" s="106"/>
      <c r="P48" s="106"/>
      <c r="Q48" s="106" t="s">
        <v>4</v>
      </c>
      <c r="R48" s="106"/>
      <c r="S48" s="106"/>
      <c r="T48" s="106"/>
      <c r="U48" s="112"/>
      <c r="V48" s="138"/>
      <c r="W48" s="137"/>
    </row>
    <row r="49" spans="1:23" s="6" customFormat="1" ht="11.25" customHeight="1" x14ac:dyDescent="0.2">
      <c r="A49" s="106"/>
      <c r="B49" s="106"/>
      <c r="C49" s="106"/>
      <c r="D49" s="21" t="s">
        <v>10</v>
      </c>
      <c r="E49" s="5">
        <v>1</v>
      </c>
      <c r="F49" s="5">
        <v>2</v>
      </c>
      <c r="G49" s="5">
        <v>3</v>
      </c>
      <c r="H49" s="5">
        <v>4</v>
      </c>
      <c r="I49" s="5">
        <v>5</v>
      </c>
      <c r="J49" s="5">
        <v>6</v>
      </c>
      <c r="K49" s="5">
        <v>7</v>
      </c>
      <c r="L49" s="5">
        <v>8</v>
      </c>
      <c r="M49" s="5">
        <v>9</v>
      </c>
      <c r="N49" s="5">
        <v>10</v>
      </c>
      <c r="O49" s="5">
        <v>11</v>
      </c>
      <c r="P49" s="5">
        <v>12</v>
      </c>
      <c r="Q49" s="5">
        <v>13</v>
      </c>
      <c r="R49" s="5">
        <v>14</v>
      </c>
      <c r="S49" s="5">
        <v>15</v>
      </c>
      <c r="T49" s="5">
        <v>16</v>
      </c>
      <c r="U49" s="112"/>
      <c r="V49" s="138"/>
      <c r="W49" s="137"/>
    </row>
    <row r="50" spans="1:23" ht="12.75" customHeight="1" x14ac:dyDescent="0.2">
      <c r="A50" s="95" t="s">
        <v>16</v>
      </c>
      <c r="B50" s="94" t="s">
        <v>6</v>
      </c>
      <c r="C50" s="45">
        <v>7</v>
      </c>
      <c r="D50" s="46"/>
      <c r="E50" s="25"/>
      <c r="F50" s="25"/>
      <c r="G50" s="25"/>
      <c r="H50" s="87" t="s">
        <v>76</v>
      </c>
      <c r="I50" s="25"/>
      <c r="J50" s="25"/>
      <c r="K50" s="25"/>
      <c r="L50" s="87" t="s">
        <v>76</v>
      </c>
      <c r="M50" s="25"/>
      <c r="N50" s="87" t="s">
        <v>76</v>
      </c>
      <c r="O50" s="25"/>
      <c r="P50" s="25"/>
      <c r="Q50" s="25"/>
      <c r="R50" s="25"/>
      <c r="S50" s="87" t="s">
        <v>76</v>
      </c>
      <c r="T50" s="25"/>
      <c r="U50" s="7">
        <v>4</v>
      </c>
      <c r="V50" s="3">
        <f>34*4</f>
        <v>136</v>
      </c>
      <c r="W50" s="8">
        <f t="shared" ref="W50:W56" si="13">U50/V50</f>
        <v>2.9411764705882353E-2</v>
      </c>
    </row>
    <row r="51" spans="1:23" x14ac:dyDescent="0.2">
      <c r="A51" s="95"/>
      <c r="B51" s="94" t="s">
        <v>52</v>
      </c>
      <c r="C51" s="45">
        <v>7</v>
      </c>
      <c r="D51" s="46"/>
      <c r="E51" s="87" t="s">
        <v>76</v>
      </c>
      <c r="F51" s="25"/>
      <c r="G51" s="25"/>
      <c r="H51" s="25"/>
      <c r="I51" s="87" t="s">
        <v>76</v>
      </c>
      <c r="J51" s="25"/>
      <c r="K51" s="25"/>
      <c r="L51" s="25"/>
      <c r="M51" s="25"/>
      <c r="N51" s="87" t="s">
        <v>76</v>
      </c>
      <c r="O51" s="25"/>
      <c r="P51" s="25"/>
      <c r="Q51" s="25"/>
      <c r="R51" s="87" t="s">
        <v>76</v>
      </c>
      <c r="S51" s="25"/>
      <c r="T51" s="25"/>
      <c r="U51" s="7">
        <v>4</v>
      </c>
      <c r="V51" s="3">
        <f t="shared" ref="V51" si="14">34*3</f>
        <v>102</v>
      </c>
      <c r="W51" s="8">
        <f t="shared" si="13"/>
        <v>3.9215686274509803E-2</v>
      </c>
    </row>
    <row r="52" spans="1:23" ht="12.75" customHeight="1" x14ac:dyDescent="0.2">
      <c r="A52" s="95"/>
      <c r="B52" s="94" t="s">
        <v>53</v>
      </c>
      <c r="C52" s="45">
        <v>7</v>
      </c>
      <c r="D52" s="44"/>
      <c r="E52" s="25"/>
      <c r="F52" s="3"/>
      <c r="G52" s="87" t="s">
        <v>76</v>
      </c>
      <c r="H52" s="25"/>
      <c r="I52" s="25"/>
      <c r="J52" s="25"/>
      <c r="K52" s="25"/>
      <c r="L52" s="25"/>
      <c r="M52" s="25"/>
      <c r="N52" s="25"/>
      <c r="O52" s="87" t="s">
        <v>76</v>
      </c>
      <c r="P52" s="25"/>
      <c r="Q52" s="25"/>
      <c r="R52" s="25"/>
      <c r="S52" s="87" t="s">
        <v>76</v>
      </c>
      <c r="T52" s="25"/>
      <c r="U52" s="7">
        <v>3</v>
      </c>
      <c r="V52" s="3">
        <f>34*2</f>
        <v>68</v>
      </c>
      <c r="W52" s="8">
        <f t="shared" si="13"/>
        <v>4.4117647058823532E-2</v>
      </c>
    </row>
    <row r="53" spans="1:23" ht="13.5" customHeight="1" x14ac:dyDescent="0.2">
      <c r="A53" s="95"/>
      <c r="B53" s="94" t="s">
        <v>54</v>
      </c>
      <c r="C53" s="45">
        <v>7</v>
      </c>
      <c r="D53" s="44"/>
      <c r="E53" s="25"/>
      <c r="F53" s="87" t="s">
        <v>76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87" t="s">
        <v>76</v>
      </c>
      <c r="S53" s="25"/>
      <c r="T53" s="25"/>
      <c r="U53" s="7">
        <v>2</v>
      </c>
      <c r="V53" s="3">
        <f>34*1</f>
        <v>34</v>
      </c>
      <c r="W53" s="8">
        <f t="shared" si="13"/>
        <v>5.8823529411764705E-2</v>
      </c>
    </row>
    <row r="54" spans="1:23" ht="12.75" customHeight="1" x14ac:dyDescent="0.2">
      <c r="A54" s="95"/>
      <c r="B54" s="94" t="s">
        <v>26</v>
      </c>
      <c r="C54" s="45">
        <v>7</v>
      </c>
      <c r="D54" s="46"/>
      <c r="E54" s="25"/>
      <c r="F54" s="25"/>
      <c r="G54" s="87" t="s">
        <v>76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7">
        <v>1</v>
      </c>
      <c r="V54" s="3">
        <f t="shared" ref="V54" si="15">34*1</f>
        <v>34</v>
      </c>
      <c r="W54" s="8">
        <f t="shared" si="13"/>
        <v>2.9411764705882353E-2</v>
      </c>
    </row>
    <row r="55" spans="1:23" ht="12.75" customHeight="1" x14ac:dyDescent="0.2">
      <c r="A55" s="95"/>
      <c r="B55" s="94" t="s">
        <v>25</v>
      </c>
      <c r="C55" s="45">
        <v>7</v>
      </c>
      <c r="D55" s="46"/>
      <c r="E55" s="25"/>
      <c r="F55" s="87" t="s">
        <v>76</v>
      </c>
      <c r="G55" s="25"/>
      <c r="H55" s="25"/>
      <c r="I55" s="25"/>
      <c r="J55" s="25"/>
      <c r="K55" s="87" t="s">
        <v>76</v>
      </c>
      <c r="L55" s="25"/>
      <c r="M55" s="25"/>
      <c r="N55" s="25"/>
      <c r="O55" s="25"/>
      <c r="P55" s="25"/>
      <c r="Q55" s="87" t="s">
        <v>76</v>
      </c>
      <c r="R55" s="25"/>
      <c r="S55" s="25"/>
      <c r="T55" s="25"/>
      <c r="U55" s="7">
        <v>3</v>
      </c>
      <c r="V55" s="3">
        <f t="shared" ref="V55" si="16">34*2</f>
        <v>68</v>
      </c>
      <c r="W55" s="8">
        <f t="shared" si="13"/>
        <v>4.4117647058823532E-2</v>
      </c>
    </row>
    <row r="56" spans="1:23" ht="12.75" customHeight="1" x14ac:dyDescent="0.2">
      <c r="A56" s="95"/>
      <c r="B56" s="94" t="s">
        <v>20</v>
      </c>
      <c r="C56" s="45">
        <v>7</v>
      </c>
      <c r="D56" s="44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87" t="s">
        <v>76</v>
      </c>
      <c r="S56" s="25"/>
      <c r="T56" s="25"/>
      <c r="U56" s="7">
        <v>1</v>
      </c>
      <c r="V56" s="3">
        <f>34*1</f>
        <v>34</v>
      </c>
      <c r="W56" s="8">
        <f t="shared" si="13"/>
        <v>2.9411764705882353E-2</v>
      </c>
    </row>
    <row r="57" spans="1:23" ht="27" customHeight="1" x14ac:dyDescent="0.2">
      <c r="A57" s="55"/>
      <c r="B57" s="56"/>
      <c r="C57" s="56"/>
      <c r="D57" s="56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5"/>
      <c r="V57" s="55"/>
      <c r="W57" s="55"/>
    </row>
    <row r="58" spans="1:23" s="2" customFormat="1" ht="81.75" customHeight="1" x14ac:dyDescent="0.2">
      <c r="A58" s="111" t="s">
        <v>27</v>
      </c>
      <c r="B58" s="111"/>
      <c r="C58" s="111"/>
      <c r="D58" s="111"/>
      <c r="E58" s="116" t="s">
        <v>81</v>
      </c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2" t="s">
        <v>11</v>
      </c>
      <c r="V58" s="138" t="s">
        <v>13</v>
      </c>
      <c r="W58" s="137" t="s">
        <v>12</v>
      </c>
    </row>
    <row r="59" spans="1:23" s="2" customFormat="1" ht="21.75" customHeight="1" x14ac:dyDescent="0.2">
      <c r="A59" s="106" t="s">
        <v>0</v>
      </c>
      <c r="B59" s="106"/>
      <c r="C59" s="106"/>
      <c r="D59" s="21" t="s">
        <v>9</v>
      </c>
      <c r="E59" s="106" t="s">
        <v>1</v>
      </c>
      <c r="F59" s="106"/>
      <c r="G59" s="106"/>
      <c r="H59" s="106"/>
      <c r="I59" s="106" t="s">
        <v>2</v>
      </c>
      <c r="J59" s="106"/>
      <c r="K59" s="106"/>
      <c r="L59" s="106"/>
      <c r="M59" s="106" t="s">
        <v>3</v>
      </c>
      <c r="N59" s="106"/>
      <c r="O59" s="106"/>
      <c r="P59" s="106"/>
      <c r="Q59" s="106" t="s">
        <v>4</v>
      </c>
      <c r="R59" s="106"/>
      <c r="S59" s="106"/>
      <c r="T59" s="106"/>
      <c r="U59" s="112"/>
      <c r="V59" s="138"/>
      <c r="W59" s="137"/>
    </row>
    <row r="60" spans="1:23" s="6" customFormat="1" ht="11.25" customHeight="1" x14ac:dyDescent="0.2">
      <c r="A60" s="106"/>
      <c r="B60" s="106"/>
      <c r="C60" s="106"/>
      <c r="D60" s="21" t="s">
        <v>10</v>
      </c>
      <c r="E60" s="5">
        <v>1</v>
      </c>
      <c r="F60" s="5">
        <v>2</v>
      </c>
      <c r="G60" s="5">
        <v>3</v>
      </c>
      <c r="H60" s="5">
        <v>4</v>
      </c>
      <c r="I60" s="5">
        <v>5</v>
      </c>
      <c r="J60" s="5">
        <v>6</v>
      </c>
      <c r="K60" s="5">
        <v>7</v>
      </c>
      <c r="L60" s="5">
        <v>8</v>
      </c>
      <c r="M60" s="5">
        <v>9</v>
      </c>
      <c r="N60" s="5">
        <v>10</v>
      </c>
      <c r="O60" s="5">
        <v>11</v>
      </c>
      <c r="P60" s="5">
        <v>12</v>
      </c>
      <c r="Q60" s="5">
        <v>13</v>
      </c>
      <c r="R60" s="5">
        <v>14</v>
      </c>
      <c r="S60" s="5">
        <v>15</v>
      </c>
      <c r="T60" s="5">
        <v>16</v>
      </c>
      <c r="U60" s="112"/>
      <c r="V60" s="138"/>
      <c r="W60" s="137"/>
    </row>
    <row r="61" spans="1:23" ht="12.75" customHeight="1" x14ac:dyDescent="0.2">
      <c r="A61" s="95" t="s">
        <v>16</v>
      </c>
      <c r="B61" s="94" t="s">
        <v>6</v>
      </c>
      <c r="C61" s="45">
        <v>8</v>
      </c>
      <c r="D61" s="46"/>
      <c r="E61" s="25"/>
      <c r="F61" s="25"/>
      <c r="G61" s="25"/>
      <c r="H61" s="25"/>
      <c r="I61" s="87" t="s">
        <v>76</v>
      </c>
      <c r="J61" s="25"/>
      <c r="K61" s="25"/>
      <c r="L61" s="25"/>
      <c r="M61" s="87" t="s">
        <v>76</v>
      </c>
      <c r="N61" s="25"/>
      <c r="O61" s="25"/>
      <c r="P61" s="87" t="s">
        <v>76</v>
      </c>
      <c r="Q61" s="25"/>
      <c r="R61" s="25"/>
      <c r="S61" s="25"/>
      <c r="T61" s="87" t="s">
        <v>76</v>
      </c>
      <c r="U61" s="7">
        <v>4</v>
      </c>
      <c r="V61" s="3">
        <f>34*3</f>
        <v>102</v>
      </c>
      <c r="W61" s="8">
        <f t="shared" ref="W61:W67" si="17">U61/V61</f>
        <v>3.9215686274509803E-2</v>
      </c>
    </row>
    <row r="62" spans="1:23" ht="12.75" customHeight="1" x14ac:dyDescent="0.2">
      <c r="A62" s="95"/>
      <c r="B62" s="94" t="s">
        <v>52</v>
      </c>
      <c r="C62" s="45">
        <v>8</v>
      </c>
      <c r="D62" s="64"/>
      <c r="E62" s="25"/>
      <c r="F62" s="25"/>
      <c r="G62" s="87" t="s">
        <v>76</v>
      </c>
      <c r="H62" s="38"/>
      <c r="I62" s="38"/>
      <c r="J62" s="25"/>
      <c r="K62" s="87" t="s">
        <v>76</v>
      </c>
      <c r="L62" s="25"/>
      <c r="M62" s="25"/>
      <c r="N62" s="25"/>
      <c r="O62" s="87" t="s">
        <v>76</v>
      </c>
      <c r="P62" s="25"/>
      <c r="Q62" s="25"/>
      <c r="R62" s="87" t="s">
        <v>76</v>
      </c>
      <c r="S62" s="25"/>
      <c r="T62" s="25"/>
      <c r="U62" s="7">
        <v>4</v>
      </c>
      <c r="V62" s="3">
        <f t="shared" ref="V62" si="18">34*3</f>
        <v>102</v>
      </c>
      <c r="W62" s="8">
        <f t="shared" si="17"/>
        <v>3.9215686274509803E-2</v>
      </c>
    </row>
    <row r="63" spans="1:23" ht="12.75" customHeight="1" x14ac:dyDescent="0.2">
      <c r="A63" s="95"/>
      <c r="B63" s="94" t="s">
        <v>53</v>
      </c>
      <c r="C63" s="45">
        <v>8</v>
      </c>
      <c r="D63" s="46"/>
      <c r="E63" s="25"/>
      <c r="F63" s="25"/>
      <c r="G63" s="25"/>
      <c r="H63" s="87" t="s">
        <v>76</v>
      </c>
      <c r="I63" s="25"/>
      <c r="J63" s="25"/>
      <c r="K63" s="25"/>
      <c r="L63" s="25"/>
      <c r="M63" s="87" t="s">
        <v>76</v>
      </c>
      <c r="N63" s="25"/>
      <c r="O63" s="25"/>
      <c r="P63" s="25"/>
      <c r="Q63" s="25"/>
      <c r="R63" s="25"/>
      <c r="S63" s="87" t="s">
        <v>76</v>
      </c>
      <c r="T63" s="25"/>
      <c r="U63" s="7">
        <v>3</v>
      </c>
      <c r="V63" s="3">
        <f t="shared" ref="V63" si="19">34*2</f>
        <v>68</v>
      </c>
      <c r="W63" s="8">
        <f t="shared" si="17"/>
        <v>4.4117647058823532E-2</v>
      </c>
    </row>
    <row r="64" spans="1:23" ht="12.75" customHeight="1" x14ac:dyDescent="0.2">
      <c r="A64" s="95"/>
      <c r="B64" s="94" t="s">
        <v>54</v>
      </c>
      <c r="C64" s="45">
        <v>8</v>
      </c>
      <c r="D64" s="46"/>
      <c r="E64" s="25"/>
      <c r="F64" s="25"/>
      <c r="G64" s="25"/>
      <c r="H64" s="25"/>
      <c r="I64" s="87" t="s">
        <v>76</v>
      </c>
      <c r="J64" s="25"/>
      <c r="K64" s="25"/>
      <c r="L64" s="25"/>
      <c r="M64" s="25"/>
      <c r="N64" s="25"/>
      <c r="O64" s="87" t="s">
        <v>76</v>
      </c>
      <c r="P64" s="25"/>
      <c r="Q64" s="25"/>
      <c r="R64" s="25"/>
      <c r="S64" s="25"/>
      <c r="T64" s="25"/>
      <c r="U64" s="7">
        <v>2</v>
      </c>
      <c r="V64" s="3">
        <f>34*1</f>
        <v>34</v>
      </c>
      <c r="W64" s="8">
        <f t="shared" si="17"/>
        <v>5.8823529411764705E-2</v>
      </c>
    </row>
    <row r="65" spans="1:23" ht="12.75" customHeight="1" x14ac:dyDescent="0.2">
      <c r="A65" s="95"/>
      <c r="B65" s="94" t="s">
        <v>25</v>
      </c>
      <c r="C65" s="45">
        <v>8</v>
      </c>
      <c r="D65" s="44"/>
      <c r="E65" s="25"/>
      <c r="F65" s="25"/>
      <c r="G65" s="25"/>
      <c r="H65" s="25"/>
      <c r="I65" s="25"/>
      <c r="J65" s="87" t="s">
        <v>76</v>
      </c>
      <c r="K65" s="25"/>
      <c r="L65" s="25"/>
      <c r="M65" s="25"/>
      <c r="N65" s="25"/>
      <c r="O65" s="25"/>
      <c r="P65" s="25"/>
      <c r="Q65" s="25"/>
      <c r="R65" s="25"/>
      <c r="S65" s="87" t="s">
        <v>76</v>
      </c>
      <c r="T65" s="88"/>
      <c r="U65" s="7">
        <v>2</v>
      </c>
      <c r="V65" s="3">
        <f t="shared" ref="V65:V67" si="20">34*2</f>
        <v>68</v>
      </c>
      <c r="W65" s="8">
        <f t="shared" si="17"/>
        <v>2.9411764705882353E-2</v>
      </c>
    </row>
    <row r="66" spans="1:23" ht="12.75" customHeight="1" x14ac:dyDescent="0.2">
      <c r="A66" s="95"/>
      <c r="B66" s="94" t="s">
        <v>28</v>
      </c>
      <c r="C66" s="45">
        <v>8</v>
      </c>
      <c r="D66" s="44"/>
      <c r="E66" s="25"/>
      <c r="F66" s="87" t="s">
        <v>76</v>
      </c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87" t="s">
        <v>76</v>
      </c>
      <c r="S66" s="38"/>
      <c r="T66" s="25"/>
      <c r="U66" s="7">
        <v>2</v>
      </c>
      <c r="V66" s="3">
        <f t="shared" si="20"/>
        <v>68</v>
      </c>
      <c r="W66" s="8">
        <f t="shared" si="17"/>
        <v>2.9411764705882353E-2</v>
      </c>
    </row>
    <row r="67" spans="1:23" ht="12.75" customHeight="1" x14ac:dyDescent="0.2">
      <c r="A67" s="95"/>
      <c r="B67" s="93" t="s">
        <v>20</v>
      </c>
      <c r="C67" s="45">
        <v>8</v>
      </c>
      <c r="D67" s="44"/>
      <c r="E67" s="25"/>
      <c r="F67" s="25"/>
      <c r="G67" s="25"/>
      <c r="H67" s="25"/>
      <c r="I67" s="25"/>
      <c r="J67" s="25"/>
      <c r="K67" s="87" t="s">
        <v>76</v>
      </c>
      <c r="L67" s="25"/>
      <c r="M67" s="25"/>
      <c r="N67" s="25"/>
      <c r="O67" s="25"/>
      <c r="P67" s="25"/>
      <c r="Q67" s="25"/>
      <c r="R67" s="25"/>
      <c r="S67" s="87" t="s">
        <v>76</v>
      </c>
      <c r="T67" s="25"/>
      <c r="U67" s="7">
        <v>2</v>
      </c>
      <c r="V67" s="3">
        <f t="shared" si="20"/>
        <v>68</v>
      </c>
      <c r="W67" s="8">
        <f t="shared" si="17"/>
        <v>2.9411764705882353E-2</v>
      </c>
    </row>
    <row r="68" spans="1:23" ht="27" customHeight="1" x14ac:dyDescent="0.2">
      <c r="A68" s="55"/>
      <c r="B68" s="56"/>
      <c r="C68" s="56"/>
      <c r="D68" s="56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5"/>
      <c r="V68" s="55"/>
      <c r="W68" s="55"/>
    </row>
    <row r="69" spans="1:23" s="2" customFormat="1" ht="81.75" customHeight="1" x14ac:dyDescent="0.2">
      <c r="A69" s="111" t="s">
        <v>29</v>
      </c>
      <c r="B69" s="111"/>
      <c r="C69" s="111"/>
      <c r="D69" s="111"/>
      <c r="E69" s="116" t="s">
        <v>81</v>
      </c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2" t="s">
        <v>11</v>
      </c>
      <c r="V69" s="138" t="s">
        <v>13</v>
      </c>
      <c r="W69" s="137" t="s">
        <v>12</v>
      </c>
    </row>
    <row r="70" spans="1:23" s="2" customFormat="1" ht="21.75" customHeight="1" x14ac:dyDescent="0.2">
      <c r="A70" s="106" t="s">
        <v>0</v>
      </c>
      <c r="B70" s="106"/>
      <c r="C70" s="106"/>
      <c r="D70" s="21" t="s">
        <v>9</v>
      </c>
      <c r="E70" s="106" t="s">
        <v>1</v>
      </c>
      <c r="F70" s="106"/>
      <c r="G70" s="106"/>
      <c r="H70" s="106"/>
      <c r="I70" s="106" t="s">
        <v>2</v>
      </c>
      <c r="J70" s="106"/>
      <c r="K70" s="106"/>
      <c r="L70" s="106"/>
      <c r="M70" s="106" t="s">
        <v>3</v>
      </c>
      <c r="N70" s="106"/>
      <c r="O70" s="106"/>
      <c r="P70" s="106"/>
      <c r="Q70" s="106" t="s">
        <v>4</v>
      </c>
      <c r="R70" s="106"/>
      <c r="S70" s="106"/>
      <c r="T70" s="106"/>
      <c r="U70" s="112"/>
      <c r="V70" s="138"/>
      <c r="W70" s="137"/>
    </row>
    <row r="71" spans="1:23" s="6" customFormat="1" ht="11.25" customHeight="1" x14ac:dyDescent="0.2">
      <c r="A71" s="106"/>
      <c r="B71" s="106"/>
      <c r="C71" s="106"/>
      <c r="D71" s="21" t="s">
        <v>10</v>
      </c>
      <c r="E71" s="5">
        <v>1</v>
      </c>
      <c r="F71" s="5">
        <v>2</v>
      </c>
      <c r="G71" s="5">
        <v>3</v>
      </c>
      <c r="H71" s="5">
        <v>4</v>
      </c>
      <c r="I71" s="5">
        <v>5</v>
      </c>
      <c r="J71" s="5">
        <v>6</v>
      </c>
      <c r="K71" s="5">
        <v>7</v>
      </c>
      <c r="L71" s="5">
        <v>8</v>
      </c>
      <c r="M71" s="5">
        <v>9</v>
      </c>
      <c r="N71" s="5">
        <v>10</v>
      </c>
      <c r="O71" s="5">
        <v>11</v>
      </c>
      <c r="P71" s="5">
        <v>12</v>
      </c>
      <c r="Q71" s="5">
        <v>13</v>
      </c>
      <c r="R71" s="5">
        <v>14</v>
      </c>
      <c r="S71" s="5">
        <v>15</v>
      </c>
      <c r="T71" s="5">
        <v>16</v>
      </c>
      <c r="U71" s="112"/>
      <c r="V71" s="138"/>
      <c r="W71" s="137"/>
    </row>
    <row r="72" spans="1:23" ht="12.75" customHeight="1" x14ac:dyDescent="0.2">
      <c r="A72" s="95" t="s">
        <v>16</v>
      </c>
      <c r="B72" s="94" t="s">
        <v>6</v>
      </c>
      <c r="C72" s="45">
        <v>9</v>
      </c>
      <c r="D72" s="46"/>
      <c r="E72" s="25"/>
      <c r="F72" s="25"/>
      <c r="G72" s="25"/>
      <c r="H72" s="87" t="s">
        <v>76</v>
      </c>
      <c r="I72" s="25"/>
      <c r="J72" s="25"/>
      <c r="K72" s="87" t="s">
        <v>76</v>
      </c>
      <c r="L72" s="25"/>
      <c r="M72" s="25"/>
      <c r="N72" s="25"/>
      <c r="O72" s="87" t="s">
        <v>76</v>
      </c>
      <c r="P72" s="25"/>
      <c r="Q72" s="25"/>
      <c r="R72" s="25"/>
      <c r="S72" s="87" t="s">
        <v>76</v>
      </c>
      <c r="T72" s="25"/>
      <c r="U72" s="7">
        <v>4</v>
      </c>
      <c r="V72" s="3">
        <f>34*3</f>
        <v>102</v>
      </c>
      <c r="W72" s="8">
        <f t="shared" ref="W72:W78" si="21">U72/V72</f>
        <v>3.9215686274509803E-2</v>
      </c>
    </row>
    <row r="73" spans="1:23" ht="12.75" customHeight="1" x14ac:dyDescent="0.2">
      <c r="A73" s="95"/>
      <c r="B73" s="94" t="s">
        <v>52</v>
      </c>
      <c r="C73" s="45">
        <v>9</v>
      </c>
      <c r="D73" s="46"/>
      <c r="E73" s="25"/>
      <c r="F73" s="87" t="s">
        <v>76</v>
      </c>
      <c r="G73" s="3"/>
      <c r="H73" s="38"/>
      <c r="I73" s="38"/>
      <c r="J73" s="87" t="s">
        <v>76</v>
      </c>
      <c r="K73" s="25"/>
      <c r="L73" s="25"/>
      <c r="M73" s="25"/>
      <c r="N73" s="87" t="s">
        <v>76</v>
      </c>
      <c r="O73" s="25"/>
      <c r="P73" s="25"/>
      <c r="Q73" s="25"/>
      <c r="R73" s="87" t="s">
        <v>76</v>
      </c>
      <c r="S73" s="25"/>
      <c r="T73" s="25"/>
      <c r="U73" s="7">
        <v>4</v>
      </c>
      <c r="V73" s="3">
        <f t="shared" ref="V73" si="22">34*3</f>
        <v>102</v>
      </c>
      <c r="W73" s="8">
        <f t="shared" si="21"/>
        <v>3.9215686274509803E-2</v>
      </c>
    </row>
    <row r="74" spans="1:23" x14ac:dyDescent="0.2">
      <c r="A74" s="95"/>
      <c r="B74" s="94" t="s">
        <v>53</v>
      </c>
      <c r="C74" s="45">
        <v>9</v>
      </c>
      <c r="D74" s="46"/>
      <c r="E74" s="25"/>
      <c r="F74" s="25"/>
      <c r="G74" s="87" t="s">
        <v>76</v>
      </c>
      <c r="H74" s="3"/>
      <c r="I74" s="25"/>
      <c r="J74" s="25"/>
      <c r="K74" s="87" t="s">
        <v>76</v>
      </c>
      <c r="L74" s="25"/>
      <c r="M74" s="25"/>
      <c r="N74" s="25"/>
      <c r="O74" s="25"/>
      <c r="P74" s="25"/>
      <c r="Q74" s="87" t="s">
        <v>76</v>
      </c>
      <c r="R74" s="25"/>
      <c r="S74" s="25"/>
      <c r="T74" s="25"/>
      <c r="U74" s="7">
        <v>3</v>
      </c>
      <c r="V74" s="3">
        <v>68</v>
      </c>
      <c r="W74" s="8">
        <f t="shared" si="21"/>
        <v>4.4117647058823532E-2</v>
      </c>
    </row>
    <row r="75" spans="1:23" ht="12.75" customHeight="1" x14ac:dyDescent="0.2">
      <c r="A75" s="95"/>
      <c r="B75" s="94" t="s">
        <v>54</v>
      </c>
      <c r="C75" s="45">
        <v>9</v>
      </c>
      <c r="D75" s="44"/>
      <c r="E75" s="25"/>
      <c r="F75" s="25"/>
      <c r="G75" s="25"/>
      <c r="H75" s="25"/>
      <c r="I75" s="87" t="s">
        <v>76</v>
      </c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7">
        <v>1</v>
      </c>
      <c r="V75" s="3">
        <f>34*1</f>
        <v>34</v>
      </c>
      <c r="W75" s="8">
        <f t="shared" si="21"/>
        <v>2.9411764705882353E-2</v>
      </c>
    </row>
    <row r="76" spans="1:23" x14ac:dyDescent="0.2">
      <c r="A76" s="95"/>
      <c r="B76" s="94" t="s">
        <v>25</v>
      </c>
      <c r="C76" s="45">
        <v>9</v>
      </c>
      <c r="D76" s="44"/>
      <c r="E76" s="25"/>
      <c r="F76" s="25"/>
      <c r="G76" s="25"/>
      <c r="H76" s="87" t="s">
        <v>76</v>
      </c>
      <c r="I76" s="25"/>
      <c r="J76" s="25"/>
      <c r="K76" s="25"/>
      <c r="L76" s="25"/>
      <c r="M76" s="87" t="s">
        <v>76</v>
      </c>
      <c r="N76" s="25"/>
      <c r="O76" s="25"/>
      <c r="P76" s="25"/>
      <c r="Q76" s="87" t="s">
        <v>76</v>
      </c>
      <c r="R76" s="25"/>
      <c r="S76" s="25"/>
      <c r="T76" s="25"/>
      <c r="U76" s="7">
        <v>3</v>
      </c>
      <c r="V76" s="3">
        <f>34*3</f>
        <v>102</v>
      </c>
      <c r="W76" s="8">
        <f t="shared" si="21"/>
        <v>2.9411764705882353E-2</v>
      </c>
    </row>
    <row r="77" spans="1:23" x14ac:dyDescent="0.2">
      <c r="A77" s="95"/>
      <c r="B77" s="93" t="s">
        <v>28</v>
      </c>
      <c r="C77" s="45">
        <v>9</v>
      </c>
      <c r="D77" s="44"/>
      <c r="E77" s="25"/>
      <c r="F77" s="25"/>
      <c r="G77" s="25"/>
      <c r="H77" s="25"/>
      <c r="I77" s="25"/>
      <c r="J77" s="25"/>
      <c r="K77" s="87" t="s">
        <v>76</v>
      </c>
      <c r="L77" s="25"/>
      <c r="M77" s="25"/>
      <c r="N77" s="25"/>
      <c r="O77" s="25"/>
      <c r="P77" s="25"/>
      <c r="Q77" s="25"/>
      <c r="R77" s="25"/>
      <c r="S77" s="87" t="s">
        <v>76</v>
      </c>
      <c r="T77" s="25"/>
      <c r="U77" s="7">
        <v>2</v>
      </c>
      <c r="V77" s="3">
        <f>34*2</f>
        <v>68</v>
      </c>
      <c r="W77" s="8">
        <f t="shared" si="21"/>
        <v>2.9411764705882353E-2</v>
      </c>
    </row>
    <row r="78" spans="1:23" x14ac:dyDescent="0.2">
      <c r="A78" s="95"/>
      <c r="B78" s="93" t="s">
        <v>20</v>
      </c>
      <c r="C78" s="45">
        <v>9</v>
      </c>
      <c r="D78" s="44"/>
      <c r="E78" s="25"/>
      <c r="F78" s="25"/>
      <c r="G78" s="25"/>
      <c r="H78" s="25"/>
      <c r="I78" s="25"/>
      <c r="J78" s="87" t="s">
        <v>76</v>
      </c>
      <c r="K78" s="25"/>
      <c r="L78" s="25"/>
      <c r="M78" s="25"/>
      <c r="N78" s="25"/>
      <c r="O78" s="25"/>
      <c r="P78" s="25"/>
      <c r="Q78" s="25"/>
      <c r="R78" s="87" t="s">
        <v>76</v>
      </c>
      <c r="S78" s="25"/>
      <c r="T78" s="25"/>
      <c r="U78" s="7">
        <v>2</v>
      </c>
      <c r="V78" s="3">
        <f t="shared" ref="V78" si="23">34*2</f>
        <v>68</v>
      </c>
      <c r="W78" s="8">
        <f t="shared" si="21"/>
        <v>2.9411764705882353E-2</v>
      </c>
    </row>
    <row r="79" spans="1:23" ht="27" customHeight="1" x14ac:dyDescent="0.2">
      <c r="A79" s="55"/>
      <c r="B79" s="56"/>
      <c r="C79" s="56"/>
      <c r="D79" s="56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5"/>
      <c r="V79" s="55"/>
      <c r="W79" s="55"/>
    </row>
    <row r="80" spans="1:23" ht="111.75" customHeight="1" x14ac:dyDescent="0.2">
      <c r="A80" s="103" t="s">
        <v>31</v>
      </c>
      <c r="B80" s="104"/>
      <c r="C80" s="104"/>
      <c r="D80" s="105"/>
      <c r="E80" s="116" t="s">
        <v>81</v>
      </c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2" t="s">
        <v>11</v>
      </c>
      <c r="V80" s="138" t="s">
        <v>13</v>
      </c>
      <c r="W80" s="137" t="s">
        <v>12</v>
      </c>
    </row>
    <row r="81" spans="1:23" ht="12.75" customHeight="1" x14ac:dyDescent="0.2">
      <c r="A81" s="97" t="s">
        <v>0</v>
      </c>
      <c r="B81" s="98"/>
      <c r="C81" s="99"/>
      <c r="D81" s="21" t="s">
        <v>9</v>
      </c>
      <c r="E81" s="106" t="s">
        <v>1</v>
      </c>
      <c r="F81" s="106"/>
      <c r="G81" s="106"/>
      <c r="H81" s="106"/>
      <c r="I81" s="106" t="s">
        <v>2</v>
      </c>
      <c r="J81" s="106"/>
      <c r="K81" s="106"/>
      <c r="L81" s="106"/>
      <c r="M81" s="106" t="s">
        <v>3</v>
      </c>
      <c r="N81" s="106"/>
      <c r="O81" s="106"/>
      <c r="P81" s="106"/>
      <c r="Q81" s="106" t="s">
        <v>4</v>
      </c>
      <c r="R81" s="106"/>
      <c r="S81" s="106"/>
      <c r="T81" s="106"/>
      <c r="U81" s="112"/>
      <c r="V81" s="138"/>
      <c r="W81" s="137"/>
    </row>
    <row r="82" spans="1:23" x14ac:dyDescent="0.2">
      <c r="A82" s="100"/>
      <c r="B82" s="101"/>
      <c r="C82" s="102"/>
      <c r="D82" s="21" t="s">
        <v>10</v>
      </c>
      <c r="E82" s="5">
        <v>1</v>
      </c>
      <c r="F82" s="5">
        <v>2</v>
      </c>
      <c r="G82" s="5">
        <v>3</v>
      </c>
      <c r="H82" s="5">
        <v>4</v>
      </c>
      <c r="I82" s="5">
        <v>5</v>
      </c>
      <c r="J82" s="5">
        <v>6</v>
      </c>
      <c r="K82" s="5">
        <v>7</v>
      </c>
      <c r="L82" s="5">
        <v>8</v>
      </c>
      <c r="M82" s="5">
        <v>9</v>
      </c>
      <c r="N82" s="5">
        <v>10</v>
      </c>
      <c r="O82" s="5">
        <v>11</v>
      </c>
      <c r="P82" s="5">
        <v>12</v>
      </c>
      <c r="Q82" s="5">
        <v>13</v>
      </c>
      <c r="R82" s="5">
        <v>14</v>
      </c>
      <c r="S82" s="5">
        <v>15</v>
      </c>
      <c r="T82" s="5">
        <v>16</v>
      </c>
      <c r="U82" s="112"/>
      <c r="V82" s="138"/>
      <c r="W82" s="137"/>
    </row>
    <row r="83" spans="1:23" x14ac:dyDescent="0.2">
      <c r="A83" s="95" t="s">
        <v>16</v>
      </c>
      <c r="B83" s="74" t="s">
        <v>6</v>
      </c>
      <c r="C83" s="47">
        <v>10</v>
      </c>
      <c r="D83" s="18"/>
      <c r="E83" s="4"/>
      <c r="F83" s="25"/>
      <c r="G83" s="87" t="s">
        <v>76</v>
      </c>
      <c r="H83" s="25"/>
      <c r="I83" s="25"/>
      <c r="J83" s="88"/>
      <c r="K83" s="25"/>
      <c r="L83" s="25"/>
      <c r="M83" s="25"/>
      <c r="N83" s="87" t="s">
        <v>76</v>
      </c>
      <c r="O83" s="25"/>
      <c r="P83" s="25"/>
      <c r="Q83" s="88"/>
      <c r="R83" s="25"/>
      <c r="S83" s="25"/>
      <c r="T83" s="87" t="s">
        <v>76</v>
      </c>
      <c r="U83" s="7">
        <v>3</v>
      </c>
      <c r="V83" s="65">
        <f>34*2</f>
        <v>68</v>
      </c>
      <c r="W83" s="8">
        <f t="shared" ref="W83:W90" si="24">U83/V83</f>
        <v>4.4117647058823532E-2</v>
      </c>
    </row>
    <row r="84" spans="1:23" ht="19.5" customHeight="1" x14ac:dyDescent="0.2">
      <c r="A84" s="95"/>
      <c r="B84" s="74" t="s">
        <v>52</v>
      </c>
      <c r="C84" s="47">
        <v>10</v>
      </c>
      <c r="D84" s="18"/>
      <c r="E84" s="4"/>
      <c r="F84" s="87" t="s">
        <v>76</v>
      </c>
      <c r="G84" s="25"/>
      <c r="H84" s="39"/>
      <c r="I84" s="87" t="s">
        <v>76</v>
      </c>
      <c r="J84" s="25"/>
      <c r="K84" s="25"/>
      <c r="L84" s="25"/>
      <c r="M84" s="87" t="s">
        <v>76</v>
      </c>
      <c r="N84" s="25"/>
      <c r="O84" s="25"/>
      <c r="P84" s="87" t="s">
        <v>76</v>
      </c>
      <c r="Q84" s="25"/>
      <c r="R84" s="25"/>
      <c r="S84" s="87" t="s">
        <v>76</v>
      </c>
      <c r="T84" s="25"/>
      <c r="U84" s="7">
        <v>5</v>
      </c>
      <c r="V84" s="65">
        <v>136</v>
      </c>
      <c r="W84" s="8">
        <f t="shared" si="24"/>
        <v>3.6764705882352942E-2</v>
      </c>
    </row>
    <row r="85" spans="1:23" x14ac:dyDescent="0.2">
      <c r="A85" s="95"/>
      <c r="B85" s="74" t="s">
        <v>53</v>
      </c>
      <c r="C85" s="47">
        <v>10</v>
      </c>
      <c r="D85" s="18"/>
      <c r="E85" s="87" t="s">
        <v>76</v>
      </c>
      <c r="F85" s="25"/>
      <c r="G85" s="25"/>
      <c r="H85" s="25"/>
      <c r="I85" s="25"/>
      <c r="J85" s="25"/>
      <c r="K85" s="87" t="s">
        <v>76</v>
      </c>
      <c r="L85" s="25"/>
      <c r="M85" s="25"/>
      <c r="N85" s="25"/>
      <c r="O85" s="87" t="s">
        <v>76</v>
      </c>
      <c r="P85" s="25"/>
      <c r="Q85" s="25"/>
      <c r="R85" s="87" t="s">
        <v>76</v>
      </c>
      <c r="S85" s="25"/>
      <c r="T85" s="25"/>
      <c r="U85" s="7">
        <v>4</v>
      </c>
      <c r="V85" s="65">
        <v>102</v>
      </c>
      <c r="W85" s="8">
        <f t="shared" si="24"/>
        <v>3.9215686274509803E-2</v>
      </c>
    </row>
    <row r="86" spans="1:23" ht="12.75" customHeight="1" x14ac:dyDescent="0.2">
      <c r="A86" s="95"/>
      <c r="B86" s="74" t="s">
        <v>54</v>
      </c>
      <c r="C86" s="47">
        <v>10</v>
      </c>
      <c r="D86" s="21"/>
      <c r="E86" s="4"/>
      <c r="F86" s="25"/>
      <c r="G86" s="25"/>
      <c r="H86" s="25"/>
      <c r="I86" s="25"/>
      <c r="J86" s="25"/>
      <c r="K86" s="25"/>
      <c r="L86" s="87" t="s">
        <v>76</v>
      </c>
      <c r="M86" s="25"/>
      <c r="N86" s="25"/>
      <c r="O86" s="25"/>
      <c r="P86" s="25"/>
      <c r="Q86" s="25"/>
      <c r="R86" s="25"/>
      <c r="S86" s="25"/>
      <c r="T86" s="25"/>
      <c r="U86" s="7">
        <v>1</v>
      </c>
      <c r="V86" s="65">
        <v>34</v>
      </c>
      <c r="W86" s="8">
        <f t="shared" si="24"/>
        <v>2.9411764705882353E-2</v>
      </c>
    </row>
    <row r="87" spans="1:23" x14ac:dyDescent="0.2">
      <c r="A87" s="95"/>
      <c r="B87" s="74" t="s">
        <v>25</v>
      </c>
      <c r="C87" s="47">
        <v>10</v>
      </c>
      <c r="D87" s="18"/>
      <c r="E87" s="4"/>
      <c r="F87" s="25"/>
      <c r="G87" s="25"/>
      <c r="H87" s="25"/>
      <c r="I87" s="25"/>
      <c r="J87" s="87" t="s">
        <v>76</v>
      </c>
      <c r="K87" s="25"/>
      <c r="L87" s="25"/>
      <c r="M87" s="25"/>
      <c r="N87" s="25"/>
      <c r="O87" s="25"/>
      <c r="P87" s="25"/>
      <c r="Q87" s="25"/>
      <c r="R87" s="87" t="s">
        <v>76</v>
      </c>
      <c r="S87" s="25"/>
      <c r="T87" s="25"/>
      <c r="U87" s="7">
        <v>2</v>
      </c>
      <c r="V87" s="65">
        <f>34*2</f>
        <v>68</v>
      </c>
      <c r="W87" s="8">
        <f t="shared" si="24"/>
        <v>2.9411764705882353E-2</v>
      </c>
    </row>
    <row r="88" spans="1:23" x14ac:dyDescent="0.2">
      <c r="A88" s="95"/>
      <c r="B88" s="73" t="s">
        <v>28</v>
      </c>
      <c r="C88" s="47">
        <v>10</v>
      </c>
      <c r="D88" s="18"/>
      <c r="E88" s="4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87" t="s">
        <v>76</v>
      </c>
      <c r="U88" s="7">
        <v>1</v>
      </c>
      <c r="V88" s="65">
        <f>34*1</f>
        <v>34</v>
      </c>
      <c r="W88" s="8">
        <f t="shared" si="24"/>
        <v>2.9411764705882353E-2</v>
      </c>
    </row>
    <row r="89" spans="1:23" x14ac:dyDescent="0.2">
      <c r="A89" s="95"/>
      <c r="B89" s="73" t="s">
        <v>20</v>
      </c>
      <c r="C89" s="47">
        <v>10</v>
      </c>
      <c r="D89" s="18"/>
      <c r="E89" s="4"/>
      <c r="F89" s="25"/>
      <c r="G89" s="25"/>
      <c r="H89" s="25"/>
      <c r="I89" s="25"/>
      <c r="J89" s="25"/>
      <c r="K89" s="88"/>
      <c r="L89" s="25"/>
      <c r="M89" s="25"/>
      <c r="N89" s="25"/>
      <c r="O89" s="25"/>
      <c r="P89" s="25"/>
      <c r="Q89" s="87" t="s">
        <v>76</v>
      </c>
      <c r="R89" s="25"/>
      <c r="S89" s="25"/>
      <c r="T89" s="25"/>
      <c r="U89" s="7">
        <v>1</v>
      </c>
      <c r="V89" s="65">
        <f t="shared" ref="V89" si="25">34*1</f>
        <v>34</v>
      </c>
      <c r="W89" s="8">
        <f t="shared" si="24"/>
        <v>2.9411764705882353E-2</v>
      </c>
    </row>
    <row r="90" spans="1:23" x14ac:dyDescent="0.2">
      <c r="A90" s="95"/>
      <c r="B90" s="73" t="s">
        <v>23</v>
      </c>
      <c r="C90" s="73">
        <v>10</v>
      </c>
      <c r="D90" s="18"/>
      <c r="E90" s="87" t="s">
        <v>76</v>
      </c>
      <c r="F90" s="25"/>
      <c r="G90" s="25"/>
      <c r="H90" s="25"/>
      <c r="I90" s="25"/>
      <c r="J90" s="25"/>
      <c r="K90" s="25"/>
      <c r="L90" s="25"/>
      <c r="M90" s="25"/>
      <c r="N90" s="87" t="s">
        <v>76</v>
      </c>
      <c r="O90" s="25"/>
      <c r="P90" s="25"/>
      <c r="Q90" s="25"/>
      <c r="R90" s="25"/>
      <c r="S90" s="25"/>
      <c r="T90" s="87" t="s">
        <v>76</v>
      </c>
      <c r="U90" s="7">
        <v>3</v>
      </c>
      <c r="V90" s="65">
        <f>34*4</f>
        <v>136</v>
      </c>
      <c r="W90" s="8">
        <f t="shared" si="24"/>
        <v>2.2058823529411766E-2</v>
      </c>
    </row>
    <row r="91" spans="1:23" ht="23.25" customHeight="1" x14ac:dyDescent="0.2">
      <c r="A91" s="55"/>
      <c r="B91" s="56"/>
      <c r="C91" s="56"/>
      <c r="D91" s="56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5"/>
      <c r="V91" s="55"/>
      <c r="W91" s="55"/>
    </row>
    <row r="92" spans="1:23" ht="124.5" customHeight="1" x14ac:dyDescent="0.2">
      <c r="A92" s="103" t="s">
        <v>80</v>
      </c>
      <c r="B92" s="104"/>
      <c r="C92" s="104"/>
      <c r="D92" s="105"/>
      <c r="E92" s="117" t="s">
        <v>81</v>
      </c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36"/>
      <c r="U92" s="127" t="s">
        <v>11</v>
      </c>
      <c r="V92" s="127" t="s">
        <v>13</v>
      </c>
      <c r="W92" s="130" t="s">
        <v>12</v>
      </c>
    </row>
    <row r="93" spans="1:23" ht="12" customHeight="1" x14ac:dyDescent="0.2">
      <c r="A93" s="97" t="s">
        <v>0</v>
      </c>
      <c r="B93" s="98"/>
      <c r="C93" s="98"/>
      <c r="D93" s="21" t="s">
        <v>9</v>
      </c>
      <c r="E93" s="133" t="s">
        <v>1</v>
      </c>
      <c r="F93" s="134"/>
      <c r="G93" s="134"/>
      <c r="H93" s="135"/>
      <c r="I93" s="133" t="s">
        <v>2</v>
      </c>
      <c r="J93" s="134"/>
      <c r="K93" s="134"/>
      <c r="L93" s="135"/>
      <c r="M93" s="133" t="s">
        <v>3</v>
      </c>
      <c r="N93" s="134"/>
      <c r="O93" s="134"/>
      <c r="P93" s="135"/>
      <c r="Q93" s="133" t="s">
        <v>4</v>
      </c>
      <c r="R93" s="134"/>
      <c r="S93" s="134"/>
      <c r="T93" s="135"/>
      <c r="U93" s="128"/>
      <c r="V93" s="128"/>
      <c r="W93" s="131"/>
    </row>
    <row r="94" spans="1:23" ht="12.75" hidden="1" customHeight="1" x14ac:dyDescent="0.2">
      <c r="A94" s="100"/>
      <c r="B94" s="101"/>
      <c r="C94" s="101"/>
      <c r="D94" s="21" t="s">
        <v>10</v>
      </c>
      <c r="E94" s="5">
        <v>1</v>
      </c>
      <c r="F94" s="5">
        <v>2</v>
      </c>
      <c r="G94" s="5">
        <v>3</v>
      </c>
      <c r="H94" s="5">
        <v>4</v>
      </c>
      <c r="I94" s="5">
        <v>5</v>
      </c>
      <c r="J94" s="5">
        <v>6</v>
      </c>
      <c r="K94" s="5">
        <v>7</v>
      </c>
      <c r="L94" s="5">
        <v>8</v>
      </c>
      <c r="M94" s="5">
        <v>9</v>
      </c>
      <c r="N94" s="5">
        <v>10</v>
      </c>
      <c r="O94" s="5">
        <v>11</v>
      </c>
      <c r="P94" s="5">
        <v>12</v>
      </c>
      <c r="Q94" s="5">
        <v>13</v>
      </c>
      <c r="R94" s="5">
        <v>14</v>
      </c>
      <c r="S94" s="5">
        <v>15</v>
      </c>
      <c r="T94" s="5">
        <v>16</v>
      </c>
      <c r="U94" s="129"/>
      <c r="V94" s="129"/>
      <c r="W94" s="132"/>
    </row>
    <row r="95" spans="1:23" ht="12.75" customHeight="1" x14ac:dyDescent="0.2">
      <c r="A95" s="89"/>
      <c r="B95" s="90"/>
      <c r="C95" s="75"/>
      <c r="D95" s="21" t="s">
        <v>10</v>
      </c>
      <c r="E95" s="5">
        <v>1</v>
      </c>
      <c r="F95" s="5">
        <v>2</v>
      </c>
      <c r="G95" s="5">
        <v>3</v>
      </c>
      <c r="H95" s="5">
        <v>4</v>
      </c>
      <c r="I95" s="5">
        <v>5</v>
      </c>
      <c r="J95" s="5">
        <v>6</v>
      </c>
      <c r="K95" s="5">
        <v>7</v>
      </c>
      <c r="L95" s="5">
        <v>8</v>
      </c>
      <c r="M95" s="5">
        <v>9</v>
      </c>
      <c r="N95" s="5">
        <v>10</v>
      </c>
      <c r="O95" s="5">
        <v>11</v>
      </c>
      <c r="P95" s="5">
        <v>12</v>
      </c>
      <c r="Q95" s="5">
        <v>13</v>
      </c>
      <c r="R95" s="5">
        <v>14</v>
      </c>
      <c r="S95" s="5">
        <v>15</v>
      </c>
      <c r="T95" s="5">
        <v>16</v>
      </c>
      <c r="U95" s="77"/>
      <c r="V95" s="77"/>
      <c r="W95" s="78"/>
    </row>
    <row r="96" spans="1:23" ht="12.75" customHeight="1" x14ac:dyDescent="0.2">
      <c r="A96" s="119" t="s">
        <v>16</v>
      </c>
      <c r="B96" s="74" t="s">
        <v>6</v>
      </c>
      <c r="C96" s="76">
        <v>11</v>
      </c>
      <c r="D96" s="18"/>
      <c r="E96" s="25"/>
      <c r="F96" s="25"/>
      <c r="G96" s="25"/>
      <c r="H96" s="25"/>
      <c r="I96" s="87" t="s">
        <v>76</v>
      </c>
      <c r="J96" s="25"/>
      <c r="K96" s="25"/>
      <c r="L96" s="25"/>
      <c r="M96" s="25"/>
      <c r="N96" s="87" t="s">
        <v>76</v>
      </c>
      <c r="O96" s="25"/>
      <c r="P96" s="25"/>
      <c r="Q96" s="25"/>
      <c r="R96" s="25"/>
      <c r="S96" s="87" t="s">
        <v>76</v>
      </c>
      <c r="T96" s="25"/>
      <c r="U96" s="7">
        <v>3</v>
      </c>
      <c r="V96" s="65">
        <f>34*2</f>
        <v>68</v>
      </c>
      <c r="W96" s="8">
        <f t="shared" ref="W96:W104" si="26">U96/V96</f>
        <v>4.4117647058823532E-2</v>
      </c>
    </row>
    <row r="97" spans="1:23" x14ac:dyDescent="0.2">
      <c r="A97" s="120"/>
      <c r="B97" s="74" t="s">
        <v>18</v>
      </c>
      <c r="C97" s="76">
        <v>11</v>
      </c>
      <c r="D97" s="18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92" t="s">
        <v>79</v>
      </c>
      <c r="R97" s="25"/>
      <c r="S97" s="25"/>
      <c r="T97" s="25"/>
      <c r="U97" s="7">
        <v>1</v>
      </c>
      <c r="V97" s="65">
        <f>34*3</f>
        <v>102</v>
      </c>
      <c r="W97" s="8">
        <f t="shared" si="26"/>
        <v>9.8039215686274508E-3</v>
      </c>
    </row>
    <row r="98" spans="1:23" ht="12.75" customHeight="1" x14ac:dyDescent="0.2">
      <c r="A98" s="120"/>
      <c r="B98" s="74" t="s">
        <v>52</v>
      </c>
      <c r="C98" s="76">
        <v>11</v>
      </c>
      <c r="D98" s="18"/>
      <c r="E98" s="25"/>
      <c r="F98" s="87" t="s">
        <v>76</v>
      </c>
      <c r="G98" s="25"/>
      <c r="H98" s="39"/>
      <c r="I98" s="87" t="s">
        <v>76</v>
      </c>
      <c r="J98" s="25"/>
      <c r="K98" s="25"/>
      <c r="L98" s="87" t="s">
        <v>76</v>
      </c>
      <c r="M98" s="25"/>
      <c r="N98" s="25"/>
      <c r="O98" s="87" t="s">
        <v>76</v>
      </c>
      <c r="P98" s="25"/>
      <c r="Q98" s="87" t="s">
        <v>76</v>
      </c>
      <c r="R98" s="25"/>
      <c r="S98" s="25"/>
      <c r="T98" s="87" t="s">
        <v>76</v>
      </c>
      <c r="U98" s="7">
        <v>6</v>
      </c>
      <c r="V98" s="65">
        <f>34*4</f>
        <v>136</v>
      </c>
      <c r="W98" s="8">
        <f t="shared" si="26"/>
        <v>4.4117647058823532E-2</v>
      </c>
    </row>
    <row r="99" spans="1:23" x14ac:dyDescent="0.2">
      <c r="A99" s="120"/>
      <c r="B99" s="74" t="s">
        <v>53</v>
      </c>
      <c r="C99" s="76">
        <v>11</v>
      </c>
      <c r="D99" s="18"/>
      <c r="E99" s="25"/>
      <c r="F99" s="25"/>
      <c r="G99" s="87" t="s">
        <v>76</v>
      </c>
      <c r="H99" s="25"/>
      <c r="I99" s="25"/>
      <c r="J99" s="87" t="s">
        <v>76</v>
      </c>
      <c r="K99" s="25"/>
      <c r="L99" s="25"/>
      <c r="M99" s="25"/>
      <c r="N99" s="87" t="s">
        <v>76</v>
      </c>
      <c r="O99" s="25"/>
      <c r="P99" s="25"/>
      <c r="Q99" s="25"/>
      <c r="R99" s="25"/>
      <c r="S99" s="87" t="s">
        <v>76</v>
      </c>
      <c r="T99" s="25"/>
      <c r="U99" s="7">
        <v>4</v>
      </c>
      <c r="V99" s="65">
        <f>34*3</f>
        <v>102</v>
      </c>
      <c r="W99" s="8">
        <f t="shared" si="26"/>
        <v>3.9215686274509803E-2</v>
      </c>
    </row>
    <row r="100" spans="1:23" ht="26.25" customHeight="1" x14ac:dyDescent="0.2">
      <c r="A100" s="120"/>
      <c r="B100" s="74" t="s">
        <v>54</v>
      </c>
      <c r="C100" s="76">
        <v>11</v>
      </c>
      <c r="D100" s="18"/>
      <c r="E100" s="25"/>
      <c r="F100" s="25"/>
      <c r="G100" s="25"/>
      <c r="H100" s="25"/>
      <c r="I100" s="25"/>
      <c r="J100" s="25"/>
      <c r="K100" s="25"/>
      <c r="L100" s="87" t="s">
        <v>76</v>
      </c>
      <c r="M100" s="91"/>
      <c r="N100" s="25"/>
      <c r="O100" s="25"/>
      <c r="P100" s="25"/>
      <c r="Q100" s="25"/>
      <c r="R100" s="25"/>
      <c r="S100" s="25"/>
      <c r="T100" s="25"/>
      <c r="U100" s="7">
        <v>1</v>
      </c>
      <c r="V100" s="65">
        <f>34*1</f>
        <v>34</v>
      </c>
      <c r="W100" s="8">
        <f t="shared" si="26"/>
        <v>2.9411764705882353E-2</v>
      </c>
    </row>
    <row r="101" spans="1:23" x14ac:dyDescent="0.2">
      <c r="A101" s="120"/>
      <c r="B101" s="74" t="s">
        <v>25</v>
      </c>
      <c r="C101" s="76">
        <v>11</v>
      </c>
      <c r="D101" s="18"/>
      <c r="E101" s="25"/>
      <c r="F101" s="25"/>
      <c r="G101" s="25"/>
      <c r="H101" s="25"/>
      <c r="I101" s="25"/>
      <c r="J101" s="87" t="s">
        <v>76</v>
      </c>
      <c r="K101" s="25"/>
      <c r="L101" s="25"/>
      <c r="M101" s="25"/>
      <c r="N101" s="25"/>
      <c r="O101" s="25"/>
      <c r="P101" s="87" t="s">
        <v>76</v>
      </c>
      <c r="Q101" s="25"/>
      <c r="R101" s="25"/>
      <c r="S101" s="25"/>
      <c r="T101" s="25"/>
      <c r="U101" s="7">
        <v>2</v>
      </c>
      <c r="V101" s="65">
        <f>34*2</f>
        <v>68</v>
      </c>
      <c r="W101" s="8">
        <f t="shared" si="26"/>
        <v>2.9411764705882353E-2</v>
      </c>
    </row>
    <row r="102" spans="1:23" x14ac:dyDescent="0.2">
      <c r="A102" s="120"/>
      <c r="B102" s="74" t="s">
        <v>28</v>
      </c>
      <c r="C102" s="76">
        <v>11</v>
      </c>
      <c r="D102" s="18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87" t="s">
        <v>76</v>
      </c>
      <c r="R102" s="25"/>
      <c r="S102" s="25"/>
      <c r="T102" s="25"/>
      <c r="U102" s="7">
        <v>1</v>
      </c>
      <c r="V102" s="65">
        <f>34*1</f>
        <v>34</v>
      </c>
      <c r="W102" s="8">
        <f t="shared" si="26"/>
        <v>2.9411764705882353E-2</v>
      </c>
    </row>
    <row r="103" spans="1:23" x14ac:dyDescent="0.2">
      <c r="A103" s="120"/>
      <c r="B103" s="74" t="s">
        <v>20</v>
      </c>
      <c r="C103" s="76">
        <v>11</v>
      </c>
      <c r="D103" s="18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87" t="s">
        <v>76</v>
      </c>
      <c r="T103" s="25"/>
      <c r="U103" s="7">
        <v>1</v>
      </c>
      <c r="V103" s="65">
        <f t="shared" ref="V103" si="27">34*1</f>
        <v>34</v>
      </c>
      <c r="W103" s="8">
        <f t="shared" si="26"/>
        <v>2.9411764705882353E-2</v>
      </c>
    </row>
    <row r="104" spans="1:23" x14ac:dyDescent="0.2">
      <c r="A104" s="120"/>
      <c r="B104" s="73" t="s">
        <v>23</v>
      </c>
      <c r="C104" s="76">
        <v>11</v>
      </c>
      <c r="D104" s="18"/>
      <c r="E104" s="25"/>
      <c r="F104" s="87" t="s">
        <v>76</v>
      </c>
      <c r="G104" s="25"/>
      <c r="H104" s="25"/>
      <c r="I104" s="25"/>
      <c r="J104" s="25"/>
      <c r="K104" s="25"/>
      <c r="L104" s="87" t="s">
        <v>76</v>
      </c>
      <c r="M104" s="25"/>
      <c r="N104" s="25"/>
      <c r="O104" s="25"/>
      <c r="P104" s="25"/>
      <c r="Q104" s="25"/>
      <c r="R104" s="87" t="s">
        <v>76</v>
      </c>
      <c r="S104" s="25"/>
      <c r="T104" s="25"/>
      <c r="U104" s="7">
        <v>3</v>
      </c>
      <c r="V104" s="67">
        <f>34*1.5</f>
        <v>51</v>
      </c>
      <c r="W104" s="8">
        <f t="shared" si="26"/>
        <v>5.8823529411764705E-2</v>
      </c>
    </row>
    <row r="105" spans="1:23" ht="18.75" customHeight="1" x14ac:dyDescent="0.2">
      <c r="A105" s="55"/>
      <c r="B105" s="56"/>
      <c r="C105" s="56"/>
      <c r="D105" s="56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5"/>
      <c r="V105" s="55"/>
      <c r="W105" s="55"/>
    </row>
  </sheetData>
  <mergeCells count="120">
    <mergeCell ref="G3:T3"/>
    <mergeCell ref="G5:T7"/>
    <mergeCell ref="E69:T69"/>
    <mergeCell ref="I32:L32"/>
    <mergeCell ref="U69:U71"/>
    <mergeCell ref="V40:V42"/>
    <mergeCell ref="W40:W42"/>
    <mergeCell ref="A41:C42"/>
    <mergeCell ref="E41:H41"/>
    <mergeCell ref="I41:L41"/>
    <mergeCell ref="M41:P41"/>
    <mergeCell ref="Q41:T41"/>
    <mergeCell ref="A27:A29"/>
    <mergeCell ref="V31:V33"/>
    <mergeCell ref="W31:W33"/>
    <mergeCell ref="M32:P32"/>
    <mergeCell ref="Q32:T32"/>
    <mergeCell ref="E32:H32"/>
    <mergeCell ref="V47:V49"/>
    <mergeCell ref="W47:W49"/>
    <mergeCell ref="A48:C49"/>
    <mergeCell ref="E48:H48"/>
    <mergeCell ref="I48:L48"/>
    <mergeCell ref="M48:P48"/>
    <mergeCell ref="Q48:T48"/>
    <mergeCell ref="A47:D47"/>
    <mergeCell ref="E47:T47"/>
    <mergeCell ref="U47:U49"/>
    <mergeCell ref="V58:V60"/>
    <mergeCell ref="W58:W60"/>
    <mergeCell ref="A59:C60"/>
    <mergeCell ref="E59:H59"/>
    <mergeCell ref="I59:L59"/>
    <mergeCell ref="M59:P59"/>
    <mergeCell ref="Q59:T59"/>
    <mergeCell ref="A58:D58"/>
    <mergeCell ref="E58:T58"/>
    <mergeCell ref="U58:U60"/>
    <mergeCell ref="W80:W82"/>
    <mergeCell ref="E81:H81"/>
    <mergeCell ref="I81:L81"/>
    <mergeCell ref="M81:P81"/>
    <mergeCell ref="Q81:T81"/>
    <mergeCell ref="A72:A78"/>
    <mergeCell ref="Q70:T70"/>
    <mergeCell ref="E80:T80"/>
    <mergeCell ref="U80:U82"/>
    <mergeCell ref="V80:V82"/>
    <mergeCell ref="V69:V71"/>
    <mergeCell ref="W69:W71"/>
    <mergeCell ref="A70:C71"/>
    <mergeCell ref="E70:H70"/>
    <mergeCell ref="I70:L70"/>
    <mergeCell ref="M70:P70"/>
    <mergeCell ref="A69:D69"/>
    <mergeCell ref="A96:A104"/>
    <mergeCell ref="V92:V94"/>
    <mergeCell ref="A93:C94"/>
    <mergeCell ref="A92:D92"/>
    <mergeCell ref="W92:W94"/>
    <mergeCell ref="E93:H93"/>
    <mergeCell ref="I93:L93"/>
    <mergeCell ref="M93:P93"/>
    <mergeCell ref="Q93:T93"/>
    <mergeCell ref="E92:T92"/>
    <mergeCell ref="U92:U94"/>
    <mergeCell ref="B4:C4"/>
    <mergeCell ref="V24:V26"/>
    <mergeCell ref="W24:W26"/>
    <mergeCell ref="A25:B26"/>
    <mergeCell ref="C25:C26"/>
    <mergeCell ref="E25:H25"/>
    <mergeCell ref="I25:L25"/>
    <mergeCell ref="M25:P25"/>
    <mergeCell ref="Q25:T25"/>
    <mergeCell ref="A24:D24"/>
    <mergeCell ref="E24:T24"/>
    <mergeCell ref="V17:V19"/>
    <mergeCell ref="W17:W19"/>
    <mergeCell ref="A18:B19"/>
    <mergeCell ref="C18:C19"/>
    <mergeCell ref="E18:H18"/>
    <mergeCell ref="I18:L18"/>
    <mergeCell ref="M18:P18"/>
    <mergeCell ref="V10:V12"/>
    <mergeCell ref="A9:D9"/>
    <mergeCell ref="W10:W12"/>
    <mergeCell ref="E11:H11"/>
    <mergeCell ref="I11:L11"/>
    <mergeCell ref="A7:B7"/>
    <mergeCell ref="C7:D7"/>
    <mergeCell ref="A39:D39"/>
    <mergeCell ref="A34:A38"/>
    <mergeCell ref="A13:A15"/>
    <mergeCell ref="A31:D31"/>
    <mergeCell ref="A11:B12"/>
    <mergeCell ref="C11:C12"/>
    <mergeCell ref="A10:D10"/>
    <mergeCell ref="Q18:T18"/>
    <mergeCell ref="E17:T17"/>
    <mergeCell ref="A17:D17"/>
    <mergeCell ref="U31:U33"/>
    <mergeCell ref="U17:U19"/>
    <mergeCell ref="U24:U26"/>
    <mergeCell ref="U40:U42"/>
    <mergeCell ref="U10:U12"/>
    <mergeCell ref="E31:T31"/>
    <mergeCell ref="M11:P11"/>
    <mergeCell ref="Q11:T11"/>
    <mergeCell ref="E10:T10"/>
    <mergeCell ref="E40:T40"/>
    <mergeCell ref="A20:A22"/>
    <mergeCell ref="A32:C33"/>
    <mergeCell ref="A40:D40"/>
    <mergeCell ref="A50:A56"/>
    <mergeCell ref="A43:A45"/>
    <mergeCell ref="A83:A90"/>
    <mergeCell ref="A81:C82"/>
    <mergeCell ref="A80:D80"/>
    <mergeCell ref="A61:A67"/>
  </mergeCells>
  <pageMargins left="0.25" right="0.25" top="0.51" bottom="0.75" header="0.3" footer="0.3"/>
  <pageSetup paperSize="9" scale="71" fitToHeight="0" orientation="landscape" r:id="rId1"/>
  <headerFooter>
    <oddHeader>&amp;C&amp;G</oddHeader>
  </headerFooter>
  <rowBreaks count="10" manualBreakCount="10">
    <brk id="9" max="50" man="1"/>
    <brk id="16" max="50" man="1"/>
    <brk id="23" max="50" man="1"/>
    <brk id="30" max="50" man="1"/>
    <brk id="39" max="16383" man="1"/>
    <brk id="46" max="16383" man="1"/>
    <brk id="57" max="16383" man="1"/>
    <brk id="68" max="16383" man="1"/>
    <brk id="79" max="50" man="1"/>
    <brk id="91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2025-07-31T04:29:37Z</cp:lastPrinted>
  <dcterms:created xsi:type="dcterms:W3CDTF">2024-09-28T08:38:22Z</dcterms:created>
  <dcterms:modified xsi:type="dcterms:W3CDTF">2026-09-18T16:44:10Z</dcterms:modified>
</cp:coreProperties>
</file>