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240" windowHeight="1599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процедур'!$A$1:$AV$178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76" i="5" l="1"/>
  <c r="Z175" i="5"/>
  <c r="Z173" i="5"/>
  <c r="Z170" i="5"/>
  <c r="Z169" i="5"/>
  <c r="Z167" i="5"/>
  <c r="Z166" i="5"/>
  <c r="Z165" i="5"/>
  <c r="Z164" i="5"/>
  <c r="Z163" i="5"/>
  <c r="Y19" i="5"/>
  <c r="Z19" i="5"/>
  <c r="AA19" i="5" l="1"/>
  <c r="Y110" i="5"/>
  <c r="AA110" i="5" s="1"/>
  <c r="Y164" i="5" l="1"/>
  <c r="Y165" i="5"/>
  <c r="Y166" i="5"/>
  <c r="Y167" i="5"/>
  <c r="Y168" i="5"/>
  <c r="Y169" i="5"/>
  <c r="Y170" i="5"/>
  <c r="Y171" i="5"/>
  <c r="Y172" i="5"/>
  <c r="Y173" i="5"/>
  <c r="Y174" i="5"/>
  <c r="Y175" i="5"/>
  <c r="Y176" i="5"/>
  <c r="Y177" i="5"/>
  <c r="Y163" i="5"/>
  <c r="Y144" i="5"/>
  <c r="Y145" i="5"/>
  <c r="Y146" i="5"/>
  <c r="Y147" i="5"/>
  <c r="Y148" i="5"/>
  <c r="Y149" i="5"/>
  <c r="Y150" i="5"/>
  <c r="Y152" i="5"/>
  <c r="Y153" i="5"/>
  <c r="Y154" i="5"/>
  <c r="Y155" i="5"/>
  <c r="Y156" i="5"/>
  <c r="Y157" i="5"/>
  <c r="Y158" i="5"/>
  <c r="Y14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8" i="5"/>
  <c r="Y123" i="5"/>
  <c r="Y103" i="5"/>
  <c r="Y104" i="5"/>
  <c r="Y105" i="5"/>
  <c r="Y106" i="5"/>
  <c r="Y107" i="5"/>
  <c r="Y108" i="5"/>
  <c r="Y109" i="5"/>
  <c r="Y111" i="5"/>
  <c r="Y112" i="5"/>
  <c r="Y113" i="5"/>
  <c r="Y114" i="5"/>
  <c r="Y115" i="5"/>
  <c r="Y116" i="5"/>
  <c r="Y117" i="5"/>
  <c r="Y118" i="5"/>
  <c r="Y102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83" i="5"/>
  <c r="Y69" i="5"/>
  <c r="Y70" i="5"/>
  <c r="Y71" i="5"/>
  <c r="Y72" i="5"/>
  <c r="Y73" i="5"/>
  <c r="Y74" i="5"/>
  <c r="Y75" i="5"/>
  <c r="Y76" i="5"/>
  <c r="Y77" i="5"/>
  <c r="Y78" i="5"/>
  <c r="Y68" i="5"/>
  <c r="Y54" i="5"/>
  <c r="Y55" i="5"/>
  <c r="Y56" i="5"/>
  <c r="Y57" i="5"/>
  <c r="Y58" i="5"/>
  <c r="Y59" i="5"/>
  <c r="Y60" i="5"/>
  <c r="Y61" i="5"/>
  <c r="Y62" i="5"/>
  <c r="Y63" i="5"/>
  <c r="Y53" i="5"/>
  <c r="Y40" i="5"/>
  <c r="Y41" i="5"/>
  <c r="Y42" i="5"/>
  <c r="Y43" i="5"/>
  <c r="Y44" i="5"/>
  <c r="Y45" i="5"/>
  <c r="Y46" i="5"/>
  <c r="Y47" i="5"/>
  <c r="Y48" i="5"/>
  <c r="Y39" i="5"/>
  <c r="Y34" i="5"/>
  <c r="Z158" i="5" l="1"/>
  <c r="Z156" i="5"/>
  <c r="Z155" i="5"/>
  <c r="Z153" i="5"/>
  <c r="Z150" i="5"/>
  <c r="Z149" i="5"/>
  <c r="Z147" i="5"/>
  <c r="Z146" i="5"/>
  <c r="Z145" i="5"/>
  <c r="Z144" i="5"/>
  <c r="Z143" i="5"/>
  <c r="Z138" i="5"/>
  <c r="Z137" i="5"/>
  <c r="Z136" i="5"/>
  <c r="Z135" i="5"/>
  <c r="Z134" i="5"/>
  <c r="Z133" i="5"/>
  <c r="Z132" i="5"/>
  <c r="Z131" i="5"/>
  <c r="Z129" i="5"/>
  <c r="Z128" i="5"/>
  <c r="Z124" i="5"/>
  <c r="Z125" i="5"/>
  <c r="Z126" i="5"/>
  <c r="Z123" i="5"/>
  <c r="AA123" i="5" s="1"/>
  <c r="Z118" i="5"/>
  <c r="Z116" i="5"/>
  <c r="Z117" i="5"/>
  <c r="Z115" i="5"/>
  <c r="Z112" i="5"/>
  <c r="Z113" i="5"/>
  <c r="Z114" i="5"/>
  <c r="Z111" i="5"/>
  <c r="Z108" i="5"/>
  <c r="Z107" i="5"/>
  <c r="Z106" i="5"/>
  <c r="Z105" i="5"/>
  <c r="Z104" i="5"/>
  <c r="Z103" i="5"/>
  <c r="Z102" i="5"/>
  <c r="Z97" i="5"/>
  <c r="Z96" i="5"/>
  <c r="Z94" i="5"/>
  <c r="Z95" i="5"/>
  <c r="Z93" i="5"/>
  <c r="Z92" i="5"/>
  <c r="Z91" i="5"/>
  <c r="Z90" i="5"/>
  <c r="Z89" i="5"/>
  <c r="Z88" i="5"/>
  <c r="Z87" i="5"/>
  <c r="Z86" i="5"/>
  <c r="Z85" i="5"/>
  <c r="Z84" i="5"/>
  <c r="Z83" i="5"/>
  <c r="Z78" i="5"/>
  <c r="Z77" i="5"/>
  <c r="Z74" i="5"/>
  <c r="Z75" i="5"/>
  <c r="Z76" i="5"/>
  <c r="Z73" i="5"/>
  <c r="Z72" i="5"/>
  <c r="Z71" i="5"/>
  <c r="Z70" i="5"/>
  <c r="Z69" i="5"/>
  <c r="Z68" i="5"/>
  <c r="Z63" i="5"/>
  <c r="Z62" i="5"/>
  <c r="Z59" i="5"/>
  <c r="Z60" i="5"/>
  <c r="Z61" i="5"/>
  <c r="Z58" i="5"/>
  <c r="Z57" i="5"/>
  <c r="Z56" i="5"/>
  <c r="Z55" i="5"/>
  <c r="Z54" i="5"/>
  <c r="Z53" i="5"/>
  <c r="Z45" i="5"/>
  <c r="Z46" i="5"/>
  <c r="Z47" i="5"/>
  <c r="Z44" i="5"/>
  <c r="Z32" i="5"/>
  <c r="Z33" i="5"/>
  <c r="Z31" i="5"/>
  <c r="Z20" i="5"/>
  <c r="Z18" i="5"/>
  <c r="AA168" i="5" l="1"/>
  <c r="AA169" i="5"/>
  <c r="AA170" i="5"/>
  <c r="AA171" i="5"/>
  <c r="AA172" i="5"/>
  <c r="AA173" i="5"/>
  <c r="AA174" i="5"/>
  <c r="AA175" i="5"/>
  <c r="AA176" i="5"/>
  <c r="AA177" i="5"/>
  <c r="AA149" i="5" l="1"/>
  <c r="AA150" i="5"/>
  <c r="AA151" i="5"/>
  <c r="AA152" i="5"/>
  <c r="AA153" i="5"/>
  <c r="AA154" i="5"/>
  <c r="AA155" i="5"/>
  <c r="AA156" i="5"/>
  <c r="AA157" i="5"/>
  <c r="AA158" i="5"/>
  <c r="AA130" i="5"/>
  <c r="AA131" i="5"/>
  <c r="AA132" i="5"/>
  <c r="AA133" i="5"/>
  <c r="AA134" i="5"/>
  <c r="AA135" i="5"/>
  <c r="AA136" i="5"/>
  <c r="AA137" i="5"/>
  <c r="AA109" i="5"/>
  <c r="AA111" i="5"/>
  <c r="AA112" i="5"/>
  <c r="AA113" i="5"/>
  <c r="AA114" i="5"/>
  <c r="AA115" i="5"/>
  <c r="AA116" i="5"/>
  <c r="AA117" i="5"/>
  <c r="AA118" i="5"/>
  <c r="AA93" i="5"/>
  <c r="AA94" i="5"/>
  <c r="AA95" i="5"/>
  <c r="AA96" i="5"/>
  <c r="AA97" i="5"/>
  <c r="AA92" i="5"/>
  <c r="AA75" i="5"/>
  <c r="AA76" i="5"/>
  <c r="AA77" i="5"/>
  <c r="AA78" i="5"/>
  <c r="AA63" i="5" l="1"/>
  <c r="AA62" i="5"/>
  <c r="AA60" i="5"/>
  <c r="AA61" i="5"/>
  <c r="AA59" i="5"/>
  <c r="Z48" i="5"/>
  <c r="Z21" i="5"/>
  <c r="Z34" i="5"/>
  <c r="AA45" i="5"/>
  <c r="AA46" i="5"/>
  <c r="AA47" i="5"/>
  <c r="Z43" i="5"/>
  <c r="Z42" i="5"/>
  <c r="Z41" i="5"/>
  <c r="Z40" i="5"/>
  <c r="Z39" i="5"/>
  <c r="AA58" i="5"/>
  <c r="AA57" i="5"/>
  <c r="AA56" i="5"/>
  <c r="AA55" i="5"/>
  <c r="AA54" i="5"/>
  <c r="AA53" i="5"/>
  <c r="Y33" i="5"/>
  <c r="AA33" i="5" s="1"/>
  <c r="Y32" i="5"/>
  <c r="AA32" i="5" s="1"/>
  <c r="Y31" i="5"/>
  <c r="AA31" i="5" s="1"/>
  <c r="Z30" i="5"/>
  <c r="Y30" i="5"/>
  <c r="Z29" i="5"/>
  <c r="Y29" i="5"/>
  <c r="Z28" i="5"/>
  <c r="Y28" i="5"/>
  <c r="Z27" i="5"/>
  <c r="Y27" i="5"/>
  <c r="Z26" i="5"/>
  <c r="Y26" i="5"/>
  <c r="Z17" i="5"/>
  <c r="Z16" i="5"/>
  <c r="Z15" i="5"/>
  <c r="Z14" i="5"/>
  <c r="Z13" i="5"/>
  <c r="Y21" i="5"/>
  <c r="Y20" i="5"/>
  <c r="Y18" i="5"/>
  <c r="Y17" i="5"/>
  <c r="Y16" i="5"/>
  <c r="Y15" i="5"/>
  <c r="Y14" i="5"/>
  <c r="Y13" i="5"/>
  <c r="AA167" i="5"/>
  <c r="AA166" i="5"/>
  <c r="AA165" i="5"/>
  <c r="AA164" i="5"/>
  <c r="AA163" i="5"/>
  <c r="AA148" i="5"/>
  <c r="AA147" i="5"/>
  <c r="AA146" i="5"/>
  <c r="AA145" i="5"/>
  <c r="AA144" i="5"/>
  <c r="AA143" i="5"/>
  <c r="AA138" i="5"/>
  <c r="AA129" i="5"/>
  <c r="AA128" i="5"/>
  <c r="AA127" i="5"/>
  <c r="AA126" i="5"/>
  <c r="AA125" i="5"/>
  <c r="AA124" i="5"/>
  <c r="AA108" i="5"/>
  <c r="AA107" i="5"/>
  <c r="AA106" i="5"/>
  <c r="AA105" i="5"/>
  <c r="AA104" i="5"/>
  <c r="AA103" i="5"/>
  <c r="AA102" i="5"/>
  <c r="AA91" i="5"/>
  <c r="AA90" i="5"/>
  <c r="AA89" i="5"/>
  <c r="AA88" i="5"/>
  <c r="AA87" i="5"/>
  <c r="AA86" i="5"/>
  <c r="AA85" i="5"/>
  <c r="AA84" i="5"/>
  <c r="AA83" i="5"/>
  <c r="AA74" i="5"/>
  <c r="AA73" i="5"/>
  <c r="AA72" i="5"/>
  <c r="AA71" i="5"/>
  <c r="AA70" i="5"/>
  <c r="AA69" i="5"/>
  <c r="AA68" i="5"/>
  <c r="AA44" i="5"/>
  <c r="AA48" i="5" l="1"/>
  <c r="AA41" i="5"/>
  <c r="AA43" i="5"/>
  <c r="AA30" i="5"/>
  <c r="AA40" i="5"/>
  <c r="AA39" i="5"/>
  <c r="AA28" i="5"/>
  <c r="AA27" i="5"/>
  <c r="AA42" i="5"/>
  <c r="AA21" i="5"/>
  <c r="AA34" i="5"/>
  <c r="AA29" i="5"/>
  <c r="AA26" i="5"/>
  <c r="AA15" i="5"/>
  <c r="AA20" i="5"/>
  <c r="AA16" i="5"/>
  <c r="AA17" i="5"/>
  <c r="AA18" i="5"/>
  <c r="AA14" i="5"/>
  <c r="AA13" i="5"/>
</calcChain>
</file>

<file path=xl/sharedStrings.xml><?xml version="1.0" encoding="utf-8"?>
<sst xmlns="http://schemas.openxmlformats.org/spreadsheetml/2006/main" count="531" uniqueCount="109">
  <si>
    <t>Оценочная процедура/предмет</t>
  </si>
  <si>
    <t>Математика</t>
  </si>
  <si>
    <t>Иностранный язык</t>
  </si>
  <si>
    <t>Русский язык</t>
  </si>
  <si>
    <t>2 класс</t>
  </si>
  <si>
    <t>Литературное чтение</t>
  </si>
  <si>
    <t>Окружающий мир</t>
  </si>
  <si>
    <t>месяц</t>
  </si>
  <si>
    <t>неделя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</si>
  <si>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</si>
  <si>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</si>
  <si>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</si>
  <si>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</si>
  <si>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</si>
  <si>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</si>
  <si>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</si>
  <si>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</si>
  <si>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</si>
  <si>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</si>
  <si>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</si>
  <si>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</si>
  <si>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</si>
  <si>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</si>
  <si>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</si>
  <si>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</si>
  <si>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</si>
  <si>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</si>
  <si>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</si>
  <si>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</si>
  <si>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</si>
  <si>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</si>
  <si>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</si>
  <si>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</si>
  <si>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</si>
  <si>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</si>
  <si>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</si>
  <si>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</si>
  <si>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</si>
  <si>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</si>
  <si>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</si>
  <si>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</si>
  <si>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</si>
  <si>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</si>
  <si>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</si>
  <si>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</si>
  <si>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</si>
  <si>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</si>
  <si>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</si>
  <si>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</si>
  <si>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</si>
  <si>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</si>
  <si>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</si>
  <si>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</si>
  <si>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</si>
  <si>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</si>
  <si>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</si>
  <si>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</si>
  <si>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</si>
  <si>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</si>
  <si>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</si>
  <si>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</si>
  <si>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</si>
  <si>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</si>
  <si>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</si>
  <si>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</si>
  <si>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</si>
  <si>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</si>
  <si>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</si>
  <si>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</si>
  <si>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</si>
  <si>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</si>
  <si>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</si>
  <si>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</si>
  <si>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</si>
  <si>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</si>
  <si>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</si>
  <si>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</si>
  <si>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</si>
  <si>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</si>
  <si>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</si>
  <si>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</si>
  <si>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</si>
  <si>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</si>
  <si>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</si>
  <si>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</si>
  <si>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</si>
  <si>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</si>
  <si>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</si>
  <si>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 Тавда</t>
  </si>
  <si>
    <t>Всего оценочных процедур за учебный период</t>
  </si>
  <si>
    <t>Иностранный язык (английский)</t>
  </si>
  <si>
    <t>ОРКСЭ</t>
  </si>
  <si>
    <t>ОБЗР</t>
  </si>
  <si>
    <t>ИС</t>
  </si>
  <si>
    <t>январь</t>
  </si>
  <si>
    <t>февраль</t>
  </si>
  <si>
    <t>март</t>
  </si>
  <si>
    <t>апрель</t>
  </si>
  <si>
    <t>май</t>
  </si>
  <si>
    <t>ВПР</t>
  </si>
  <si>
    <t>соч</t>
  </si>
  <si>
    <t>кд</t>
  </si>
  <si>
    <t>кр</t>
  </si>
  <si>
    <t>пр</t>
  </si>
  <si>
    <t xml:space="preserve">II полугодие </t>
  </si>
  <si>
    <t>МКОУ СОШ №11</t>
  </si>
  <si>
    <t>379</t>
  </si>
  <si>
    <t>Приложение 1 к приказу от 26.12.2025</t>
  </si>
  <si>
    <t xml:space="preserve"> № 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</si>
</sst>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0" fillId="0" borderId="12" xfId="0" applyBorder="1" applyAlignment="1"/>
    <xf numFmtId="0" fontId="0" fillId="0" borderId="12" xfId="0" applyBorder="1"/>
    <xf numFmtId="0" fontId="19" fillId="0" borderId="0" xfId="0" applyFont="1"/>
    <xf numFmtId="0" fontId="24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2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1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9" fontId="15" fillId="0" borderId="0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19" fillId="0" borderId="1" xfId="0" applyFont="1" applyBorder="1"/>
    <xf numFmtId="0" fontId="8" fillId="0" borderId="1" xfId="0" applyFont="1" applyBorder="1" applyAlignment="1"/>
    <xf numFmtId="0" fontId="3" fillId="0" borderId="1" xfId="0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6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6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8" borderId="9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textRotation="90" wrapText="1"/>
    </xf>
    <xf numFmtId="49" fontId="15" fillId="0" borderId="1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65" sqref="A65:A66"/>
    </sheetView>
  </sheetViews>
  <sheetFormatPr defaultRowHeight="15" x14ac:dyDescent="0.25"/>
  <cols>
    <col min="1" max="1" width="123.42578125" customWidth="1"/>
  </cols>
  <sheetData>
    <row r="1" spans="1:1" ht="20.25" x14ac:dyDescent="0.25">
      <c r="A1" s="9" t="s">
        <v>40</v>
      </c>
    </row>
    <row r="2" spans="1:1" ht="18.75" x14ac:dyDescent="0.25">
      <c r="A2" s="10"/>
    </row>
    <row r="3" spans="1:1" ht="138.75" customHeight="1" x14ac:dyDescent="0.25">
      <c r="A3" s="11" t="s">
        <v>85</v>
      </c>
    </row>
    <row r="4" spans="1:1" ht="262.5" x14ac:dyDescent="0.25">
      <c r="A4" s="11" t="s">
        <v>76</v>
      </c>
    </row>
    <row r="5" spans="1:1" ht="31.5" customHeight="1" x14ac:dyDescent="0.25">
      <c r="A5" s="11" t="s">
        <v>31</v>
      </c>
    </row>
    <row r="6" spans="1:1" ht="28.5" customHeight="1" x14ac:dyDescent="0.25">
      <c r="A6" s="12" t="s">
        <v>32</v>
      </c>
    </row>
    <row r="7" spans="1:1" ht="19.5" customHeight="1" x14ac:dyDescent="0.25">
      <c r="A7" s="12" t="s">
        <v>33</v>
      </c>
    </row>
    <row r="8" spans="1:1" s="14" customFormat="1" ht="26.25" customHeight="1" x14ac:dyDescent="0.25">
      <c r="A8" s="13" t="s">
        <v>61</v>
      </c>
    </row>
    <row r="9" spans="1:1" s="14" customFormat="1" ht="25.5" customHeight="1" x14ac:dyDescent="0.25">
      <c r="A9" s="13" t="s">
        <v>34</v>
      </c>
    </row>
    <row r="10" spans="1:1" s="14" customFormat="1" ht="39" customHeight="1" x14ac:dyDescent="0.25">
      <c r="A10" s="16" t="s">
        <v>47</v>
      </c>
    </row>
    <row r="11" spans="1:1" s="14" customFormat="1" ht="36.75" customHeight="1" x14ac:dyDescent="0.25">
      <c r="A11" s="16" t="s">
        <v>62</v>
      </c>
    </row>
    <row r="12" spans="1:1" s="14" customFormat="1" ht="18.75" x14ac:dyDescent="0.25">
      <c r="A12" s="13" t="s">
        <v>79</v>
      </c>
    </row>
    <row r="13" spans="1:1" s="14" customFormat="1" ht="18.75" x14ac:dyDescent="0.25">
      <c r="A13" s="15" t="s">
        <v>35</v>
      </c>
    </row>
    <row r="14" spans="1:1" s="14" customFormat="1" ht="18.75" x14ac:dyDescent="0.25">
      <c r="A14" s="16" t="s">
        <v>56</v>
      </c>
    </row>
    <row r="15" spans="1:1" s="14" customFormat="1" ht="18.75" x14ac:dyDescent="0.25">
      <c r="A15" s="13" t="s">
        <v>36</v>
      </c>
    </row>
    <row r="16" spans="1:1" s="14" customFormat="1" ht="18.75" x14ac:dyDescent="0.25">
      <c r="A16" s="16" t="s">
        <v>50</v>
      </c>
    </row>
    <row r="17" spans="1:1" s="14" customFormat="1" ht="18.75" x14ac:dyDescent="0.25">
      <c r="A17" s="13" t="s">
        <v>37</v>
      </c>
    </row>
    <row r="18" spans="1:1" s="14" customFormat="1" ht="37.5" x14ac:dyDescent="0.25">
      <c r="A18" s="16" t="s">
        <v>74</v>
      </c>
    </row>
    <row r="19" spans="1:1" s="14" customFormat="1" ht="18.75" x14ac:dyDescent="0.25">
      <c r="A19" s="15" t="s">
        <v>38</v>
      </c>
    </row>
    <row r="20" spans="1:1" s="14" customFormat="1" ht="37.5" x14ac:dyDescent="0.25">
      <c r="A20" s="16" t="s">
        <v>57</v>
      </c>
    </row>
    <row r="21" spans="1:1" s="14" customFormat="1" ht="37.5" x14ac:dyDescent="0.25">
      <c r="A21" s="13" t="s">
        <v>87</v>
      </c>
    </row>
    <row r="22" spans="1:1" s="14" customFormat="1" ht="18" x14ac:dyDescent="0.25">
      <c r="A22" s="13"/>
    </row>
    <row r="23" spans="1:1" s="14" customFormat="1" ht="150" x14ac:dyDescent="0.25">
      <c r="A23" s="15" t="s">
        <v>86</v>
      </c>
    </row>
    <row r="24" spans="1:1" s="14" customFormat="1" ht="37.5" x14ac:dyDescent="0.25">
      <c r="A24" s="25" t="s">
        <v>59</v>
      </c>
    </row>
    <row r="25" spans="1:1" s="14" customFormat="1" ht="75" x14ac:dyDescent="0.25">
      <c r="A25" s="15" t="s">
        <v>39</v>
      </c>
    </row>
    <row r="26" spans="1:1" s="14" customFormat="1" ht="93.75" x14ac:dyDescent="0.25">
      <c r="A26" s="15" t="s">
        <v>46</v>
      </c>
    </row>
    <row r="27" spans="1:1" s="14" customFormat="1" ht="93.75" x14ac:dyDescent="0.25">
      <c r="A27" s="25" t="s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8"/>
  <sheetViews>
    <sheetView tabSelected="1" view="pageBreakPreview" topLeftCell="A31" zoomScale="110" zoomScaleNormal="85" zoomScaleSheetLayoutView="110" workbookViewId="0">
      <selection activeCell="W144" sqref="W144:W148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24" width="5" style="1" customWidth="1"/>
    <col min="25" max="25" width="6.7109375" style="1" customWidth="1"/>
    <col min="26" max="26" width="6" style="1" customWidth="1"/>
    <col min="27" max="27" width="7.42578125" style="1" customWidth="1"/>
    <col min="28" max="28" width="13" style="1" customWidth="1"/>
    <col min="29" max="16384" width="9.140625" style="1"/>
  </cols>
  <sheetData>
    <row r="1" spans="1:65" s="55" customFormat="1" ht="63" customHeight="1" x14ac:dyDescent="0.25">
      <c r="A1" s="23" t="s">
        <v>107</v>
      </c>
      <c r="B1" s="23"/>
      <c r="C1" s="23"/>
      <c r="D1" s="23"/>
      <c r="E1" s="23" t="s">
        <v>108</v>
      </c>
      <c r="F1" s="23"/>
      <c r="G1" s="61"/>
      <c r="H1" s="23"/>
      <c r="L1" s="63" t="s">
        <v>27</v>
      </c>
      <c r="AG1" s="70"/>
      <c r="AH1" s="70"/>
      <c r="AI1" s="71"/>
      <c r="AJ1" s="71"/>
      <c r="AK1" s="71"/>
      <c r="AL1" s="71"/>
      <c r="AM1" s="71"/>
      <c r="AN1" s="71"/>
      <c r="AO1" s="71"/>
      <c r="AP1" s="70"/>
      <c r="AQ1" s="70"/>
      <c r="AR1" s="70"/>
      <c r="AS1" s="70"/>
      <c r="AT1" s="70"/>
      <c r="AU1" s="70"/>
      <c r="BK1" s="56"/>
      <c r="BL1" s="56"/>
    </row>
    <row r="2" spans="1:65" ht="21.75" customHeight="1" x14ac:dyDescent="0.4">
      <c r="A2" s="24" t="s">
        <v>43</v>
      </c>
      <c r="B2" s="22" t="s">
        <v>88</v>
      </c>
      <c r="C2" s="64"/>
      <c r="D2" s="66"/>
      <c r="F2" s="61"/>
      <c r="G2" s="62" t="s">
        <v>77</v>
      </c>
      <c r="H2" s="23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72"/>
      <c r="AH2" s="72"/>
      <c r="AI2" s="72"/>
      <c r="AJ2" s="72"/>
      <c r="AK2" s="72"/>
      <c r="AL2" s="72"/>
      <c r="AM2" s="3"/>
      <c r="AN2" s="3"/>
      <c r="AO2" s="3"/>
      <c r="AP2" s="38"/>
      <c r="AQ2" s="38"/>
      <c r="AR2" s="38"/>
      <c r="AS2" s="73"/>
      <c r="AT2" s="73"/>
      <c r="AU2" s="73"/>
      <c r="BK2" s="45"/>
      <c r="BL2" s="45"/>
      <c r="BM2" s="27"/>
    </row>
    <row r="3" spans="1:65" ht="63" customHeight="1" x14ac:dyDescent="0.25">
      <c r="A3" s="24" t="s">
        <v>52</v>
      </c>
      <c r="B3" s="38" t="s">
        <v>105</v>
      </c>
      <c r="C3" s="27"/>
      <c r="D3" s="66"/>
      <c r="E3" s="26"/>
      <c r="F3" s="26"/>
      <c r="G3" s="129" t="s">
        <v>75</v>
      </c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1"/>
      <c r="AB3" s="132" t="s">
        <v>49</v>
      </c>
      <c r="AC3" s="133"/>
      <c r="AD3" s="133"/>
      <c r="AE3" s="133"/>
      <c r="AF3" s="133"/>
      <c r="AG3" s="121" t="s">
        <v>63</v>
      </c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8" t="s">
        <v>64</v>
      </c>
      <c r="AS3" s="128"/>
      <c r="AT3" s="43" t="s">
        <v>65</v>
      </c>
      <c r="AU3" s="43"/>
      <c r="BK3" s="46"/>
      <c r="BL3" s="27"/>
      <c r="BM3" s="27"/>
    </row>
    <row r="4" spans="1:65" ht="22.5" customHeight="1" x14ac:dyDescent="0.2">
      <c r="B4" s="124" t="s">
        <v>53</v>
      </c>
      <c r="C4" s="124"/>
      <c r="D4" s="27"/>
      <c r="E4" s="27"/>
      <c r="F4" s="28"/>
      <c r="G4" s="60" t="s">
        <v>67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134" t="s">
        <v>80</v>
      </c>
      <c r="AC4" s="135"/>
      <c r="AD4" s="135"/>
      <c r="AE4" s="135"/>
      <c r="AF4" s="135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8"/>
      <c r="AS4" s="128"/>
      <c r="AT4" s="137" t="s">
        <v>66</v>
      </c>
      <c r="AU4" s="137"/>
    </row>
    <row r="5" spans="1:65" ht="42.75" customHeight="1" x14ac:dyDescent="0.2">
      <c r="A5" s="50" t="s">
        <v>54</v>
      </c>
      <c r="B5" s="22" t="s">
        <v>106</v>
      </c>
      <c r="C5" s="31" t="s">
        <v>44</v>
      </c>
      <c r="D5" s="3"/>
      <c r="E5" s="27"/>
      <c r="F5" s="28"/>
      <c r="G5" s="139" t="s">
        <v>68</v>
      </c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6"/>
      <c r="AC5" s="136"/>
      <c r="AD5" s="136"/>
      <c r="AE5" s="136"/>
      <c r="AF5" s="136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8"/>
      <c r="AS5" s="128"/>
      <c r="AT5" s="125" t="s">
        <v>52</v>
      </c>
      <c r="AU5" s="125"/>
    </row>
    <row r="6" spans="1:65" ht="35.25" customHeight="1" x14ac:dyDescent="0.2">
      <c r="A6" s="51" t="s">
        <v>55</v>
      </c>
      <c r="B6" s="82">
        <v>46017</v>
      </c>
      <c r="C6" s="31" t="s">
        <v>45</v>
      </c>
      <c r="D6" s="30"/>
      <c r="E6" s="29"/>
      <c r="F6" s="28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26" t="s">
        <v>81</v>
      </c>
      <c r="AC6" s="127"/>
      <c r="AD6" s="127"/>
      <c r="AE6" s="127"/>
      <c r="AF6" s="127"/>
      <c r="AG6" s="74" t="s">
        <v>82</v>
      </c>
      <c r="AH6" s="39"/>
      <c r="AI6" s="39"/>
      <c r="AJ6" s="39"/>
      <c r="AK6" s="39"/>
      <c r="AL6" s="38"/>
      <c r="AM6" s="3"/>
      <c r="AN6" s="3"/>
      <c r="AO6" s="3"/>
      <c r="AP6" s="3"/>
      <c r="AQ6" s="3"/>
      <c r="AR6" s="3"/>
      <c r="AS6" s="3"/>
      <c r="AT6" s="3"/>
      <c r="AU6" s="3"/>
    </row>
    <row r="7" spans="1:65" ht="26.25" customHeight="1" x14ac:dyDescent="0.2">
      <c r="A7" s="122" t="s">
        <v>78</v>
      </c>
      <c r="B7" s="122"/>
      <c r="C7" s="123" t="s">
        <v>104</v>
      </c>
      <c r="D7" s="123"/>
      <c r="E7" s="27"/>
      <c r="F7" s="28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C7" s="44"/>
      <c r="AD7" s="27"/>
      <c r="AF7" s="44"/>
      <c r="AG7" s="75" t="s">
        <v>84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76"/>
      <c r="AU7" s="76"/>
      <c r="BK7" s="41"/>
      <c r="BL7" s="27"/>
    </row>
    <row r="8" spans="1:65" ht="22.5" customHeight="1" x14ac:dyDescent="0.25">
      <c r="A8" s="52"/>
      <c r="B8" s="52"/>
      <c r="C8" s="52"/>
      <c r="D8" s="53"/>
      <c r="E8" s="53"/>
      <c r="F8" s="53"/>
      <c r="G8" s="54"/>
      <c r="H8" s="54"/>
      <c r="I8" s="52"/>
      <c r="J8" s="27"/>
      <c r="K8" s="27"/>
      <c r="AB8" s="59"/>
      <c r="AC8" s="27"/>
      <c r="AD8" s="40"/>
      <c r="AE8" s="40"/>
      <c r="AF8" s="40"/>
      <c r="AG8" s="77" t="s">
        <v>83</v>
      </c>
      <c r="AH8" s="76"/>
      <c r="AI8" s="76"/>
      <c r="AJ8" s="76"/>
      <c r="AK8" s="76"/>
      <c r="AL8" s="76"/>
      <c r="AM8" s="76"/>
      <c r="AN8" s="76"/>
      <c r="AO8" s="78"/>
      <c r="AP8" s="79"/>
      <c r="AQ8" s="76"/>
      <c r="AR8" s="76"/>
      <c r="AS8" s="76"/>
      <c r="AT8" s="76"/>
      <c r="AU8" s="76"/>
      <c r="BK8" s="41"/>
      <c r="BL8" s="42"/>
    </row>
    <row r="9" spans="1:65" s="36" customFormat="1" ht="27" customHeight="1" x14ac:dyDescent="0.2">
      <c r="A9" s="101"/>
      <c r="B9" s="101"/>
      <c r="C9" s="101"/>
      <c r="D9" s="101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8"/>
      <c r="Z9" s="48"/>
      <c r="AA9" s="48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</row>
    <row r="10" spans="1:65" s="2" customFormat="1" ht="111.75" customHeight="1" x14ac:dyDescent="0.2">
      <c r="A10" s="110" t="s">
        <v>4</v>
      </c>
      <c r="B10" s="110"/>
      <c r="C10" s="110"/>
      <c r="D10" s="110"/>
      <c r="E10" s="111" t="s">
        <v>28</v>
      </c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00" t="s">
        <v>89</v>
      </c>
      <c r="Z10" s="100" t="s">
        <v>10</v>
      </c>
      <c r="AA10" s="102" t="s">
        <v>9</v>
      </c>
    </row>
    <row r="11" spans="1:65" s="2" customFormat="1" ht="13.5" customHeight="1" x14ac:dyDescent="0.2">
      <c r="A11" s="104" t="s">
        <v>0</v>
      </c>
      <c r="B11" s="105"/>
      <c r="C11" s="108" t="s">
        <v>48</v>
      </c>
      <c r="D11" s="19" t="s">
        <v>7</v>
      </c>
      <c r="E11" s="103" t="s">
        <v>94</v>
      </c>
      <c r="F11" s="103"/>
      <c r="G11" s="103"/>
      <c r="H11" s="103"/>
      <c r="I11" s="103" t="s">
        <v>95</v>
      </c>
      <c r="J11" s="103"/>
      <c r="K11" s="103"/>
      <c r="L11" s="103"/>
      <c r="M11" s="103" t="s">
        <v>96</v>
      </c>
      <c r="N11" s="103"/>
      <c r="O11" s="103"/>
      <c r="P11" s="103"/>
      <c r="Q11" s="97" t="s">
        <v>97</v>
      </c>
      <c r="R11" s="98"/>
      <c r="S11" s="98"/>
      <c r="T11" s="99"/>
      <c r="U11" s="103" t="s">
        <v>98</v>
      </c>
      <c r="V11" s="103"/>
      <c r="W11" s="103"/>
      <c r="X11" s="103"/>
      <c r="Y11" s="100"/>
      <c r="Z11" s="100"/>
      <c r="AA11" s="102"/>
    </row>
    <row r="12" spans="1:65" s="6" customFormat="1" ht="13.5" customHeight="1" x14ac:dyDescent="0.2">
      <c r="A12" s="106"/>
      <c r="B12" s="107"/>
      <c r="C12" s="109"/>
      <c r="D12" s="19" t="s">
        <v>8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100"/>
      <c r="Z12" s="100"/>
      <c r="AA12" s="102"/>
    </row>
    <row r="13" spans="1:65" ht="12.75" customHeight="1" x14ac:dyDescent="0.2">
      <c r="A13" s="115" t="s">
        <v>13</v>
      </c>
      <c r="B13" s="92" t="s">
        <v>3</v>
      </c>
      <c r="C13" s="65">
        <v>2</v>
      </c>
      <c r="D13" s="20"/>
      <c r="E13" s="89"/>
      <c r="F13" s="83"/>
      <c r="G13" s="87" t="s">
        <v>101</v>
      </c>
      <c r="H13" s="83"/>
      <c r="I13" s="83"/>
      <c r="J13" s="83"/>
      <c r="K13" s="83"/>
      <c r="L13" s="83"/>
      <c r="M13" s="83"/>
      <c r="N13" s="87" t="s">
        <v>101</v>
      </c>
      <c r="O13" s="83"/>
      <c r="P13" s="83"/>
      <c r="Q13" s="83"/>
      <c r="R13" s="83"/>
      <c r="S13" s="87" t="s">
        <v>101</v>
      </c>
      <c r="T13" s="83"/>
      <c r="U13" s="89"/>
      <c r="V13" s="89"/>
      <c r="W13" s="91" t="s">
        <v>103</v>
      </c>
      <c r="X13" s="89"/>
      <c r="Y13" s="32">
        <f t="shared" ref="Y13:Y21" si="0">COUNTA(E13:X13)</f>
        <v>4</v>
      </c>
      <c r="Z13" s="3">
        <f>34*5</f>
        <v>170</v>
      </c>
      <c r="AA13" s="33">
        <f>Y13/Z13</f>
        <v>2.3529411764705882E-2</v>
      </c>
    </row>
    <row r="14" spans="1:65" x14ac:dyDescent="0.2">
      <c r="A14" s="115"/>
      <c r="B14" s="92" t="s">
        <v>1</v>
      </c>
      <c r="C14" s="92">
        <v>2</v>
      </c>
      <c r="D14" s="20"/>
      <c r="E14" s="89"/>
      <c r="F14" s="87" t="s">
        <v>102</v>
      </c>
      <c r="G14" s="83"/>
      <c r="H14" s="83"/>
      <c r="I14" s="83"/>
      <c r="J14" s="87" t="s">
        <v>102</v>
      </c>
      <c r="K14" s="83"/>
      <c r="L14" s="83"/>
      <c r="M14" s="87" t="s">
        <v>102</v>
      </c>
      <c r="N14" s="83"/>
      <c r="O14" s="83"/>
      <c r="P14" s="83"/>
      <c r="Q14" s="83"/>
      <c r="R14" s="87" t="s">
        <v>102</v>
      </c>
      <c r="S14" s="83"/>
      <c r="T14" s="83"/>
      <c r="U14" s="89"/>
      <c r="V14" s="91" t="s">
        <v>102</v>
      </c>
      <c r="W14" s="89"/>
      <c r="X14" s="89"/>
      <c r="Y14" s="32">
        <f t="shared" si="0"/>
        <v>5</v>
      </c>
      <c r="Z14" s="3">
        <f>34*4</f>
        <v>136</v>
      </c>
      <c r="AA14" s="33">
        <f t="shared" ref="AA14:AA21" si="1">Y14/Z14</f>
        <v>3.6764705882352942E-2</v>
      </c>
    </row>
    <row r="15" spans="1:65" ht="12.75" customHeight="1" x14ac:dyDescent="0.2">
      <c r="A15" s="115"/>
      <c r="B15" s="92" t="s">
        <v>5</v>
      </c>
      <c r="C15" s="92">
        <v>2</v>
      </c>
      <c r="D15" s="20"/>
      <c r="E15" s="89"/>
      <c r="F15" s="89"/>
      <c r="G15" s="89"/>
      <c r="H15" s="91" t="s">
        <v>103</v>
      </c>
      <c r="I15" s="83"/>
      <c r="J15" s="89"/>
      <c r="K15" s="89"/>
      <c r="L15" s="91" t="s">
        <v>103</v>
      </c>
      <c r="M15" s="89"/>
      <c r="N15" s="89"/>
      <c r="O15" s="89"/>
      <c r="P15" s="91" t="s">
        <v>103</v>
      </c>
      <c r="Q15" s="89"/>
      <c r="R15" s="89"/>
      <c r="S15" s="89"/>
      <c r="T15" s="89"/>
      <c r="U15" s="89"/>
      <c r="V15" s="89"/>
      <c r="W15" s="89"/>
      <c r="X15" s="89"/>
      <c r="Y15" s="32">
        <f t="shared" si="0"/>
        <v>3</v>
      </c>
      <c r="Z15" s="3">
        <f t="shared" ref="Z15" si="2">34*4</f>
        <v>136</v>
      </c>
      <c r="AA15" s="33">
        <f t="shared" si="1"/>
        <v>2.2058823529411766E-2</v>
      </c>
    </row>
    <row r="16" spans="1:65" x14ac:dyDescent="0.2">
      <c r="A16" s="115"/>
      <c r="B16" s="92" t="s">
        <v>6</v>
      </c>
      <c r="C16" s="92">
        <v>2</v>
      </c>
      <c r="D16" s="20"/>
      <c r="E16" s="89"/>
      <c r="F16" s="89"/>
      <c r="G16" s="91" t="s">
        <v>103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1" t="s">
        <v>103</v>
      </c>
      <c r="S16" s="89"/>
      <c r="T16" s="89"/>
      <c r="U16" s="89"/>
      <c r="V16" s="89"/>
      <c r="W16" s="89"/>
      <c r="X16" s="89"/>
      <c r="Y16" s="32">
        <f t="shared" si="0"/>
        <v>2</v>
      </c>
      <c r="Z16" s="3">
        <f>34*2</f>
        <v>68</v>
      </c>
      <c r="AA16" s="33">
        <f t="shared" si="1"/>
        <v>2.9411764705882353E-2</v>
      </c>
    </row>
    <row r="17" spans="1:27" ht="12.75" customHeight="1" x14ac:dyDescent="0.2">
      <c r="A17" s="115"/>
      <c r="B17" s="94" t="s">
        <v>90</v>
      </c>
      <c r="C17" s="92">
        <v>2</v>
      </c>
      <c r="D17" s="20"/>
      <c r="E17" s="89"/>
      <c r="F17" s="89"/>
      <c r="G17" s="89"/>
      <c r="H17" s="89"/>
      <c r="I17" s="89"/>
      <c r="J17" s="89"/>
      <c r="K17" s="91" t="s">
        <v>102</v>
      </c>
      <c r="L17" s="89"/>
      <c r="M17" s="89"/>
      <c r="N17" s="89"/>
      <c r="O17" s="91" t="s">
        <v>102</v>
      </c>
      <c r="P17" s="89"/>
      <c r="Q17" s="89"/>
      <c r="R17" s="89"/>
      <c r="S17" s="89"/>
      <c r="T17" s="89"/>
      <c r="U17" s="89"/>
      <c r="V17" s="89"/>
      <c r="W17" s="89"/>
      <c r="X17" s="89"/>
      <c r="Y17" s="32">
        <f t="shared" si="0"/>
        <v>2</v>
      </c>
      <c r="Z17" s="3">
        <f t="shared" ref="Z17" si="3">34*2</f>
        <v>68</v>
      </c>
      <c r="AA17" s="33">
        <f t="shared" si="1"/>
        <v>2.9411764705882353E-2</v>
      </c>
    </row>
    <row r="18" spans="1:27" ht="12.75" customHeight="1" x14ac:dyDescent="0.2">
      <c r="A18" s="115"/>
      <c r="B18" s="92" t="s">
        <v>41</v>
      </c>
      <c r="C18" s="92">
        <v>2</v>
      </c>
      <c r="D18" s="20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32">
        <f t="shared" si="0"/>
        <v>0</v>
      </c>
      <c r="Z18" s="3">
        <f>34*1</f>
        <v>34</v>
      </c>
      <c r="AA18" s="33">
        <f t="shared" si="1"/>
        <v>0</v>
      </c>
    </row>
    <row r="19" spans="1:27" s="2" customFormat="1" ht="16.5" customHeight="1" x14ac:dyDescent="0.2">
      <c r="A19" s="115"/>
      <c r="B19" s="93" t="s">
        <v>42</v>
      </c>
      <c r="C19" s="92">
        <v>2</v>
      </c>
      <c r="D19" s="34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32">
        <f t="shared" si="0"/>
        <v>0</v>
      </c>
      <c r="Z19" s="3">
        <f t="shared" ref="Z19:Z20" si="4">34*1</f>
        <v>34</v>
      </c>
      <c r="AA19" s="33">
        <f t="shared" si="1"/>
        <v>0</v>
      </c>
    </row>
    <row r="20" spans="1:27" x14ac:dyDescent="0.2">
      <c r="A20" s="115"/>
      <c r="B20" s="92" t="s">
        <v>60</v>
      </c>
      <c r="C20" s="92">
        <v>2</v>
      </c>
      <c r="D20" s="20"/>
      <c r="E20" s="90"/>
      <c r="F20" s="90"/>
      <c r="G20" s="90"/>
      <c r="H20" s="90"/>
      <c r="I20" s="58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32">
        <f t="shared" si="0"/>
        <v>0</v>
      </c>
      <c r="Z20" s="3">
        <f t="shared" si="4"/>
        <v>34</v>
      </c>
      <c r="AA20" s="33">
        <f t="shared" si="1"/>
        <v>0</v>
      </c>
    </row>
    <row r="21" spans="1:27" ht="12.75" customHeight="1" x14ac:dyDescent="0.2">
      <c r="A21" s="115"/>
      <c r="B21" s="92" t="s">
        <v>58</v>
      </c>
      <c r="C21" s="92">
        <v>2</v>
      </c>
      <c r="D21" s="20"/>
      <c r="E21" s="90"/>
      <c r="F21" s="90"/>
      <c r="G21" s="90"/>
      <c r="H21" s="58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32">
        <f t="shared" si="0"/>
        <v>0</v>
      </c>
      <c r="Z21" s="3">
        <f>34*2</f>
        <v>68</v>
      </c>
      <c r="AA21" s="33">
        <f t="shared" si="1"/>
        <v>0</v>
      </c>
    </row>
    <row r="22" spans="1:27" s="36" customFormat="1" ht="27" customHeight="1" x14ac:dyDescent="0.2">
      <c r="A22" s="48"/>
      <c r="B22" s="49"/>
      <c r="C22" s="49"/>
      <c r="D22" s="49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8"/>
      <c r="Z22" s="48"/>
      <c r="AA22" s="48"/>
    </row>
    <row r="23" spans="1:27" s="36" customFormat="1" ht="114" customHeight="1" x14ac:dyDescent="0.2">
      <c r="A23" s="116" t="s">
        <v>11</v>
      </c>
      <c r="B23" s="116"/>
      <c r="C23" s="116"/>
      <c r="D23" s="116"/>
      <c r="E23" s="120" t="s">
        <v>28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00" t="s">
        <v>89</v>
      </c>
      <c r="Z23" s="100" t="s">
        <v>10</v>
      </c>
      <c r="AA23" s="102" t="s">
        <v>9</v>
      </c>
    </row>
    <row r="24" spans="1:27" s="2" customFormat="1" ht="13.5" customHeight="1" x14ac:dyDescent="0.2">
      <c r="A24" s="103" t="s">
        <v>0</v>
      </c>
      <c r="B24" s="103"/>
      <c r="C24" s="103" t="s">
        <v>48</v>
      </c>
      <c r="D24" s="19" t="s">
        <v>7</v>
      </c>
      <c r="E24" s="103" t="s">
        <v>94</v>
      </c>
      <c r="F24" s="103"/>
      <c r="G24" s="103"/>
      <c r="H24" s="103"/>
      <c r="I24" s="103" t="s">
        <v>95</v>
      </c>
      <c r="J24" s="103"/>
      <c r="K24" s="103"/>
      <c r="L24" s="103"/>
      <c r="M24" s="103" t="s">
        <v>96</v>
      </c>
      <c r="N24" s="103"/>
      <c r="O24" s="103"/>
      <c r="P24" s="103"/>
      <c r="Q24" s="97" t="s">
        <v>97</v>
      </c>
      <c r="R24" s="98"/>
      <c r="S24" s="98"/>
      <c r="T24" s="99"/>
      <c r="U24" s="103" t="s">
        <v>98</v>
      </c>
      <c r="V24" s="103"/>
      <c r="W24" s="103"/>
      <c r="X24" s="103"/>
      <c r="Y24" s="100"/>
      <c r="Z24" s="100"/>
      <c r="AA24" s="102"/>
    </row>
    <row r="25" spans="1:27" s="2" customFormat="1" ht="13.5" customHeight="1" x14ac:dyDescent="0.2">
      <c r="A25" s="103"/>
      <c r="B25" s="103"/>
      <c r="C25" s="103"/>
      <c r="D25" s="19" t="s">
        <v>8</v>
      </c>
      <c r="E25" s="5">
        <v>1</v>
      </c>
      <c r="F25" s="5">
        <v>2</v>
      </c>
      <c r="G25" s="5">
        <v>3</v>
      </c>
      <c r="H25" s="5">
        <v>4</v>
      </c>
      <c r="I25" s="5">
        <v>5</v>
      </c>
      <c r="J25" s="5">
        <v>6</v>
      </c>
      <c r="K25" s="5">
        <v>7</v>
      </c>
      <c r="L25" s="5">
        <v>8</v>
      </c>
      <c r="M25" s="5">
        <v>9</v>
      </c>
      <c r="N25" s="5">
        <v>10</v>
      </c>
      <c r="O25" s="5">
        <v>11</v>
      </c>
      <c r="P25" s="5">
        <v>12</v>
      </c>
      <c r="Q25" s="5">
        <v>13</v>
      </c>
      <c r="R25" s="5">
        <v>14</v>
      </c>
      <c r="S25" s="5">
        <v>15</v>
      </c>
      <c r="T25" s="5">
        <v>16</v>
      </c>
      <c r="U25" s="5">
        <v>17</v>
      </c>
      <c r="V25" s="5">
        <v>18</v>
      </c>
      <c r="W25" s="5">
        <v>19</v>
      </c>
      <c r="X25" s="5">
        <v>20</v>
      </c>
      <c r="Y25" s="100"/>
      <c r="Z25" s="100"/>
      <c r="AA25" s="102"/>
    </row>
    <row r="26" spans="1:27" s="6" customFormat="1" ht="11.25" customHeight="1" x14ac:dyDescent="0.2">
      <c r="A26" s="115" t="s">
        <v>13</v>
      </c>
      <c r="B26" s="65" t="s">
        <v>3</v>
      </c>
      <c r="C26" s="65">
        <v>3</v>
      </c>
      <c r="D26" s="20"/>
      <c r="E26" s="80"/>
      <c r="F26" s="87" t="s">
        <v>101</v>
      </c>
      <c r="G26" s="83"/>
      <c r="H26" s="83"/>
      <c r="I26" s="83"/>
      <c r="J26" s="87" t="s">
        <v>101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0"/>
      <c r="V26" s="80"/>
      <c r="W26" s="80"/>
      <c r="X26" s="80"/>
      <c r="Y26" s="32">
        <f t="shared" ref="Y26:Y33" si="5">COUNTA(E26:X26)</f>
        <v>2</v>
      </c>
      <c r="Z26" s="3">
        <f>34*5</f>
        <v>170</v>
      </c>
      <c r="AA26" s="33">
        <f>Y26/Z26</f>
        <v>1.1764705882352941E-2</v>
      </c>
    </row>
    <row r="27" spans="1:27" s="6" customFormat="1" ht="15" customHeight="1" x14ac:dyDescent="0.2">
      <c r="A27" s="115"/>
      <c r="B27" s="65" t="s">
        <v>1</v>
      </c>
      <c r="C27" s="65">
        <v>3</v>
      </c>
      <c r="D27" s="20"/>
      <c r="E27" s="80"/>
      <c r="F27" s="83"/>
      <c r="G27" s="83"/>
      <c r="H27" s="83"/>
      <c r="I27" s="87" t="s">
        <v>102</v>
      </c>
      <c r="J27" s="83"/>
      <c r="K27" s="83"/>
      <c r="L27" s="83"/>
      <c r="M27" s="87" t="s">
        <v>102</v>
      </c>
      <c r="N27" s="83"/>
      <c r="O27" s="83"/>
      <c r="P27" s="87" t="s">
        <v>103</v>
      </c>
      <c r="Q27" s="83"/>
      <c r="R27" s="83"/>
      <c r="S27" s="83"/>
      <c r="T27" s="87" t="s">
        <v>102</v>
      </c>
      <c r="U27" s="80"/>
      <c r="V27" s="80"/>
      <c r="W27" s="80"/>
      <c r="X27" s="86" t="s">
        <v>102</v>
      </c>
      <c r="Y27" s="32">
        <f t="shared" si="5"/>
        <v>5</v>
      </c>
      <c r="Z27" s="3">
        <f>34*4</f>
        <v>136</v>
      </c>
      <c r="AA27" s="33">
        <f t="shared" ref="AA27:AA34" si="6">Y27/Z27</f>
        <v>3.6764705882352942E-2</v>
      </c>
    </row>
    <row r="28" spans="1:27" s="6" customFormat="1" ht="25.5" customHeight="1" x14ac:dyDescent="0.2">
      <c r="A28" s="115"/>
      <c r="B28" s="65" t="s">
        <v>5</v>
      </c>
      <c r="C28" s="65">
        <v>3</v>
      </c>
      <c r="D28" s="20"/>
      <c r="E28" s="80"/>
      <c r="F28" s="80"/>
      <c r="G28" s="80"/>
      <c r="H28" s="80"/>
      <c r="I28" s="83"/>
      <c r="J28" s="80"/>
      <c r="K28" s="80"/>
      <c r="L28" s="80"/>
      <c r="M28" s="80"/>
      <c r="N28" s="86" t="s">
        <v>103</v>
      </c>
      <c r="O28" s="80"/>
      <c r="P28" s="80"/>
      <c r="Q28" s="86" t="s">
        <v>103</v>
      </c>
      <c r="R28" s="80"/>
      <c r="S28" s="80"/>
      <c r="T28" s="86" t="s">
        <v>103</v>
      </c>
      <c r="U28" s="80"/>
      <c r="V28" s="80"/>
      <c r="W28" s="86" t="s">
        <v>103</v>
      </c>
      <c r="X28" s="80"/>
      <c r="Y28" s="32">
        <f t="shared" si="5"/>
        <v>4</v>
      </c>
      <c r="Z28" s="3">
        <f t="shared" ref="Z28" si="7">34*4</f>
        <v>136</v>
      </c>
      <c r="AA28" s="33">
        <f t="shared" si="6"/>
        <v>2.9411764705882353E-2</v>
      </c>
    </row>
    <row r="29" spans="1:27" ht="12.75" customHeight="1" x14ac:dyDescent="0.2">
      <c r="A29" s="115"/>
      <c r="B29" s="65" t="s">
        <v>6</v>
      </c>
      <c r="C29" s="65">
        <v>3</v>
      </c>
      <c r="D29" s="20"/>
      <c r="E29" s="80"/>
      <c r="F29" s="80"/>
      <c r="G29" s="80"/>
      <c r="H29" s="80"/>
      <c r="I29" s="80"/>
      <c r="J29" s="86" t="s">
        <v>103</v>
      </c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6" t="s">
        <v>103</v>
      </c>
      <c r="X29" s="80"/>
      <c r="Y29" s="32">
        <f t="shared" si="5"/>
        <v>2</v>
      </c>
      <c r="Z29" s="3">
        <f>34*2</f>
        <v>68</v>
      </c>
      <c r="AA29" s="33">
        <f t="shared" si="6"/>
        <v>2.9411764705882353E-2</v>
      </c>
    </row>
    <row r="30" spans="1:27" ht="25.5" customHeight="1" x14ac:dyDescent="0.2">
      <c r="A30" s="115"/>
      <c r="B30" s="21" t="s">
        <v>90</v>
      </c>
      <c r="C30" s="65">
        <v>3</v>
      </c>
      <c r="D30" s="20"/>
      <c r="E30" s="80"/>
      <c r="F30" s="80"/>
      <c r="G30" s="80"/>
      <c r="H30" s="86" t="s">
        <v>102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6" t="s">
        <v>102</v>
      </c>
      <c r="T30" s="80"/>
      <c r="U30" s="80"/>
      <c r="V30" s="80"/>
      <c r="W30" s="80"/>
      <c r="X30" s="80"/>
      <c r="Y30" s="32">
        <f t="shared" si="5"/>
        <v>2</v>
      </c>
      <c r="Z30" s="3">
        <f t="shared" ref="Z30" si="8">34*2</f>
        <v>68</v>
      </c>
      <c r="AA30" s="33">
        <f t="shared" si="6"/>
        <v>2.9411764705882353E-2</v>
      </c>
    </row>
    <row r="31" spans="1:27" ht="12.75" customHeight="1" x14ac:dyDescent="0.2">
      <c r="A31" s="115"/>
      <c r="B31" s="65" t="s">
        <v>41</v>
      </c>
      <c r="C31" s="65">
        <v>3</v>
      </c>
      <c r="D31" s="2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32">
        <f t="shared" si="5"/>
        <v>0</v>
      </c>
      <c r="Z31" s="3">
        <f>34*1</f>
        <v>34</v>
      </c>
      <c r="AA31" s="33">
        <f t="shared" si="6"/>
        <v>0</v>
      </c>
    </row>
    <row r="32" spans="1:27" ht="12.75" customHeight="1" x14ac:dyDescent="0.2">
      <c r="A32" s="115"/>
      <c r="B32" s="65" t="s">
        <v>42</v>
      </c>
      <c r="C32" s="65">
        <v>3</v>
      </c>
      <c r="D32" s="34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67"/>
      <c r="R32" s="67"/>
      <c r="S32" s="67"/>
      <c r="T32" s="67"/>
      <c r="U32" s="21"/>
      <c r="V32" s="21"/>
      <c r="W32" s="21"/>
      <c r="X32" s="21"/>
      <c r="Y32" s="32">
        <f t="shared" si="5"/>
        <v>0</v>
      </c>
      <c r="Z32" s="3">
        <f t="shared" ref="Z32:Z33" si="9">34*1</f>
        <v>34</v>
      </c>
      <c r="AA32" s="33">
        <f t="shared" si="6"/>
        <v>0</v>
      </c>
    </row>
    <row r="33" spans="1:27" s="2" customFormat="1" ht="15" customHeight="1" x14ac:dyDescent="0.2">
      <c r="A33" s="115"/>
      <c r="B33" s="65" t="s">
        <v>60</v>
      </c>
      <c r="C33" s="65">
        <v>3</v>
      </c>
      <c r="D33" s="20"/>
      <c r="E33" s="21"/>
      <c r="F33" s="21"/>
      <c r="G33" s="21"/>
      <c r="H33" s="21"/>
      <c r="I33" s="58"/>
      <c r="J33" s="21"/>
      <c r="K33" s="21"/>
      <c r="L33" s="21"/>
      <c r="M33" s="21"/>
      <c r="N33" s="21"/>
      <c r="O33" s="21"/>
      <c r="P33" s="21"/>
      <c r="Q33" s="67"/>
      <c r="R33" s="67"/>
      <c r="S33" s="67"/>
      <c r="T33" s="67"/>
      <c r="U33" s="21"/>
      <c r="V33" s="21"/>
      <c r="W33" s="21"/>
      <c r="X33" s="21"/>
      <c r="Y33" s="32">
        <f t="shared" si="5"/>
        <v>0</v>
      </c>
      <c r="Z33" s="3">
        <f t="shared" si="9"/>
        <v>34</v>
      </c>
      <c r="AA33" s="33">
        <f t="shared" si="6"/>
        <v>0</v>
      </c>
    </row>
    <row r="34" spans="1:27" s="6" customFormat="1" ht="27" customHeight="1" x14ac:dyDescent="0.2">
      <c r="A34" s="115"/>
      <c r="B34" s="65" t="s">
        <v>58</v>
      </c>
      <c r="C34" s="65">
        <v>3</v>
      </c>
      <c r="D34" s="20"/>
      <c r="E34" s="21"/>
      <c r="F34" s="21"/>
      <c r="G34" s="21"/>
      <c r="H34" s="58"/>
      <c r="I34" s="21"/>
      <c r="J34" s="21"/>
      <c r="K34" s="21"/>
      <c r="L34" s="21"/>
      <c r="M34" s="21"/>
      <c r="N34" s="21"/>
      <c r="O34" s="21"/>
      <c r="P34" s="21"/>
      <c r="Q34" s="67"/>
      <c r="R34" s="67"/>
      <c r="S34" s="67"/>
      <c r="T34" s="67"/>
      <c r="U34" s="21"/>
      <c r="V34" s="21"/>
      <c r="W34" s="21"/>
      <c r="X34" s="21"/>
      <c r="Y34" s="32">
        <f>COUNTA(E34:X34)</f>
        <v>0</v>
      </c>
      <c r="Z34" s="3">
        <f>34*2</f>
        <v>68</v>
      </c>
      <c r="AA34" s="33">
        <f t="shared" si="6"/>
        <v>0</v>
      </c>
    </row>
    <row r="35" spans="1:27" s="6" customFormat="1" ht="20.25" customHeight="1" x14ac:dyDescent="0.2">
      <c r="A35" s="48"/>
      <c r="B35" s="49"/>
      <c r="C35" s="49"/>
      <c r="D35" s="49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8"/>
      <c r="Z35" s="48"/>
      <c r="AA35" s="48"/>
    </row>
    <row r="36" spans="1:27" s="37" customFormat="1" ht="123" customHeight="1" x14ac:dyDescent="0.2">
      <c r="A36" s="116" t="s">
        <v>12</v>
      </c>
      <c r="B36" s="116"/>
      <c r="C36" s="116"/>
      <c r="D36" s="116"/>
      <c r="E36" s="120" t="s">
        <v>28</v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00" t="s">
        <v>89</v>
      </c>
      <c r="Z36" s="100" t="s">
        <v>10</v>
      </c>
      <c r="AA36" s="102" t="s">
        <v>9</v>
      </c>
    </row>
    <row r="37" spans="1:27" s="37" customFormat="1" ht="13.5" customHeight="1" x14ac:dyDescent="0.2">
      <c r="A37" s="103" t="s">
        <v>0</v>
      </c>
      <c r="B37" s="103"/>
      <c r="C37" s="103" t="s">
        <v>48</v>
      </c>
      <c r="D37" s="19" t="s">
        <v>7</v>
      </c>
      <c r="E37" s="103" t="s">
        <v>94</v>
      </c>
      <c r="F37" s="103"/>
      <c r="G37" s="103"/>
      <c r="H37" s="103"/>
      <c r="I37" s="103" t="s">
        <v>95</v>
      </c>
      <c r="J37" s="103"/>
      <c r="K37" s="103"/>
      <c r="L37" s="103"/>
      <c r="M37" s="103" t="s">
        <v>96</v>
      </c>
      <c r="N37" s="103"/>
      <c r="O37" s="103"/>
      <c r="P37" s="103"/>
      <c r="Q37" s="97" t="s">
        <v>97</v>
      </c>
      <c r="R37" s="98"/>
      <c r="S37" s="98"/>
      <c r="T37" s="99"/>
      <c r="U37" s="103" t="s">
        <v>98</v>
      </c>
      <c r="V37" s="103"/>
      <c r="W37" s="103"/>
      <c r="X37" s="103"/>
      <c r="Y37" s="100"/>
      <c r="Z37" s="100"/>
      <c r="AA37" s="102"/>
    </row>
    <row r="38" spans="1:27" s="37" customFormat="1" ht="13.5" customHeight="1" x14ac:dyDescent="0.2">
      <c r="A38" s="103"/>
      <c r="B38" s="103"/>
      <c r="C38" s="103"/>
      <c r="D38" s="19" t="s">
        <v>8</v>
      </c>
      <c r="E38" s="5">
        <v>1</v>
      </c>
      <c r="F38" s="5">
        <v>2</v>
      </c>
      <c r="G38" s="5">
        <v>3</v>
      </c>
      <c r="H38" s="5">
        <v>4</v>
      </c>
      <c r="I38" s="5">
        <v>5</v>
      </c>
      <c r="J38" s="5">
        <v>6</v>
      </c>
      <c r="K38" s="5">
        <v>7</v>
      </c>
      <c r="L38" s="5">
        <v>8</v>
      </c>
      <c r="M38" s="5">
        <v>9</v>
      </c>
      <c r="N38" s="5">
        <v>10</v>
      </c>
      <c r="O38" s="5">
        <v>11</v>
      </c>
      <c r="P38" s="5">
        <v>12</v>
      </c>
      <c r="Q38" s="5">
        <v>13</v>
      </c>
      <c r="R38" s="5">
        <v>14</v>
      </c>
      <c r="S38" s="5">
        <v>15</v>
      </c>
      <c r="T38" s="5">
        <v>16</v>
      </c>
      <c r="U38" s="5">
        <v>17</v>
      </c>
      <c r="V38" s="5">
        <v>18</v>
      </c>
      <c r="W38" s="5">
        <v>19</v>
      </c>
      <c r="X38" s="5">
        <v>20</v>
      </c>
      <c r="Y38" s="100"/>
      <c r="Z38" s="100"/>
      <c r="AA38" s="102"/>
    </row>
    <row r="39" spans="1:27" ht="12.75" customHeight="1" x14ac:dyDescent="0.2">
      <c r="A39" s="115" t="s">
        <v>13</v>
      </c>
      <c r="B39" s="65" t="s">
        <v>3</v>
      </c>
      <c r="C39" s="65">
        <v>4</v>
      </c>
      <c r="D39" s="17"/>
      <c r="E39" s="80"/>
      <c r="F39" s="86" t="s">
        <v>100</v>
      </c>
      <c r="G39" s="80"/>
      <c r="H39" s="80"/>
      <c r="I39" s="80"/>
      <c r="J39" s="80"/>
      <c r="K39" s="86" t="s">
        <v>101</v>
      </c>
      <c r="L39" s="80"/>
      <c r="M39" s="80"/>
      <c r="N39" s="86" t="s">
        <v>101</v>
      </c>
      <c r="O39" s="80"/>
      <c r="P39" s="80"/>
      <c r="Q39" s="80"/>
      <c r="R39" s="86" t="s">
        <v>101</v>
      </c>
      <c r="S39" s="81" t="s">
        <v>99</v>
      </c>
      <c r="T39" s="3"/>
      <c r="U39" s="80"/>
      <c r="V39" s="86" t="s">
        <v>100</v>
      </c>
      <c r="W39" s="80"/>
      <c r="X39" s="80"/>
      <c r="Y39" s="7">
        <f>COUNTA(E39:X39)</f>
        <v>6</v>
      </c>
      <c r="Z39" s="39">
        <f>34*5</f>
        <v>170</v>
      </c>
      <c r="AA39" s="8">
        <f t="shared" ref="AA39:AA48" si="10">Y39/Z39</f>
        <v>3.5294117647058823E-2</v>
      </c>
    </row>
    <row r="40" spans="1:27" ht="12.75" customHeight="1" x14ac:dyDescent="0.2">
      <c r="A40" s="115"/>
      <c r="B40" s="65" t="s">
        <v>1</v>
      </c>
      <c r="C40" s="65">
        <v>4</v>
      </c>
      <c r="D40" s="17"/>
      <c r="E40" s="80"/>
      <c r="F40" s="80"/>
      <c r="G40" s="80"/>
      <c r="H40" s="86" t="s">
        <v>102</v>
      </c>
      <c r="I40" s="80"/>
      <c r="J40" s="80"/>
      <c r="K40" s="86" t="s">
        <v>102</v>
      </c>
      <c r="L40" s="80"/>
      <c r="M40" s="80"/>
      <c r="N40" s="86" t="s">
        <v>102</v>
      </c>
      <c r="O40" s="80"/>
      <c r="P40" s="80"/>
      <c r="Q40" s="80"/>
      <c r="R40" s="80"/>
      <c r="S40" s="81" t="s">
        <v>99</v>
      </c>
      <c r="T40" s="3"/>
      <c r="U40" s="80"/>
      <c r="V40" s="80"/>
      <c r="W40" s="86" t="s">
        <v>102</v>
      </c>
      <c r="X40" s="80"/>
      <c r="Y40" s="7">
        <f t="shared" ref="Y40:Y48" si="11">COUNTA(E40:X40)</f>
        <v>5</v>
      </c>
      <c r="Z40" s="39">
        <f>34*4</f>
        <v>136</v>
      </c>
      <c r="AA40" s="8">
        <f t="shared" si="10"/>
        <v>3.6764705882352942E-2</v>
      </c>
    </row>
    <row r="41" spans="1:27" ht="26.25" customHeight="1" x14ac:dyDescent="0.2">
      <c r="A41" s="115"/>
      <c r="B41" s="65" t="s">
        <v>5</v>
      </c>
      <c r="C41" s="65">
        <v>4</v>
      </c>
      <c r="D41" s="17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1" t="s">
        <v>99</v>
      </c>
      <c r="W41" s="80"/>
      <c r="X41" s="80"/>
      <c r="Y41" s="7">
        <f t="shared" si="11"/>
        <v>1</v>
      </c>
      <c r="Z41" s="39">
        <f>34*4</f>
        <v>136</v>
      </c>
      <c r="AA41" s="8">
        <f t="shared" si="10"/>
        <v>7.3529411764705881E-3</v>
      </c>
    </row>
    <row r="42" spans="1:27" ht="12.75" customHeight="1" x14ac:dyDescent="0.2">
      <c r="A42" s="115"/>
      <c r="B42" s="65" t="s">
        <v>6</v>
      </c>
      <c r="C42" s="65">
        <v>4</v>
      </c>
      <c r="D42" s="17"/>
      <c r="E42" s="80"/>
      <c r="F42" s="86" t="s">
        <v>103</v>
      </c>
      <c r="G42" s="80"/>
      <c r="H42" s="80"/>
      <c r="I42" s="80"/>
      <c r="J42" s="80"/>
      <c r="K42" s="80"/>
      <c r="L42" s="80"/>
      <c r="M42" s="80"/>
      <c r="N42" s="80"/>
      <c r="O42" s="80"/>
      <c r="P42" s="86" t="s">
        <v>103</v>
      </c>
      <c r="Q42" s="80"/>
      <c r="R42" s="80"/>
      <c r="S42" s="80"/>
      <c r="T42" s="80"/>
      <c r="U42" s="80"/>
      <c r="V42" s="81" t="s">
        <v>99</v>
      </c>
      <c r="W42" s="80"/>
      <c r="X42" s="80"/>
      <c r="Y42" s="7">
        <f t="shared" si="11"/>
        <v>3</v>
      </c>
      <c r="Z42" s="39">
        <f>34*2</f>
        <v>68</v>
      </c>
      <c r="AA42" s="8">
        <f t="shared" si="10"/>
        <v>4.4117647058823532E-2</v>
      </c>
    </row>
    <row r="43" spans="1:27" ht="26.25" customHeight="1" x14ac:dyDescent="0.2">
      <c r="A43" s="115"/>
      <c r="B43" s="65" t="s">
        <v>90</v>
      </c>
      <c r="C43" s="65">
        <v>4</v>
      </c>
      <c r="D43" s="19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6" t="s">
        <v>102</v>
      </c>
      <c r="R43" s="80"/>
      <c r="S43" s="80"/>
      <c r="T43" s="80"/>
      <c r="U43" s="80"/>
      <c r="V43" s="81" t="s">
        <v>99</v>
      </c>
      <c r="W43" s="80"/>
      <c r="X43" s="80"/>
      <c r="Y43" s="7">
        <f t="shared" si="11"/>
        <v>2</v>
      </c>
      <c r="Z43" s="39">
        <f>34*2</f>
        <v>68</v>
      </c>
      <c r="AA43" s="8">
        <f t="shared" si="10"/>
        <v>2.9411764705882353E-2</v>
      </c>
    </row>
    <row r="44" spans="1:27" ht="13.5" customHeight="1" x14ac:dyDescent="0.2">
      <c r="A44" s="115"/>
      <c r="B44" s="65" t="s">
        <v>91</v>
      </c>
      <c r="C44" s="65">
        <v>4</v>
      </c>
      <c r="D44" s="17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7">
        <f t="shared" si="11"/>
        <v>0</v>
      </c>
      <c r="Z44" s="3">
        <f>34*1</f>
        <v>34</v>
      </c>
      <c r="AA44" s="8">
        <f t="shared" si="10"/>
        <v>0</v>
      </c>
    </row>
    <row r="45" spans="1:27" ht="12.75" customHeight="1" x14ac:dyDescent="0.2">
      <c r="A45" s="115"/>
      <c r="B45" s="65" t="s">
        <v>41</v>
      </c>
      <c r="C45" s="65">
        <v>4</v>
      </c>
      <c r="D45" s="19"/>
      <c r="E45" s="4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67"/>
      <c r="R45" s="67"/>
      <c r="S45" s="67"/>
      <c r="T45" s="67"/>
      <c r="U45" s="21"/>
      <c r="V45" s="21"/>
      <c r="W45" s="21"/>
      <c r="X45" s="21"/>
      <c r="Y45" s="7">
        <f t="shared" si="11"/>
        <v>0</v>
      </c>
      <c r="Z45" s="3">
        <f t="shared" ref="Z45:Z47" si="12">34*1</f>
        <v>34</v>
      </c>
      <c r="AA45" s="8">
        <f t="shared" si="10"/>
        <v>0</v>
      </c>
    </row>
    <row r="46" spans="1:27" ht="12.75" customHeight="1" x14ac:dyDescent="0.2">
      <c r="A46" s="115"/>
      <c r="B46" s="65" t="s">
        <v>42</v>
      </c>
      <c r="C46" s="65">
        <v>4</v>
      </c>
      <c r="D46" s="19"/>
      <c r="E46" s="4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67"/>
      <c r="R46" s="67"/>
      <c r="S46" s="67"/>
      <c r="T46" s="67"/>
      <c r="U46" s="21"/>
      <c r="V46" s="21"/>
      <c r="W46" s="21"/>
      <c r="X46" s="21"/>
      <c r="Y46" s="7">
        <f t="shared" si="11"/>
        <v>0</v>
      </c>
      <c r="Z46" s="3">
        <f t="shared" si="12"/>
        <v>34</v>
      </c>
      <c r="AA46" s="8">
        <f t="shared" si="10"/>
        <v>0</v>
      </c>
    </row>
    <row r="47" spans="1:27" ht="12.75" customHeight="1" x14ac:dyDescent="0.2">
      <c r="A47" s="115"/>
      <c r="B47" s="65" t="s">
        <v>60</v>
      </c>
      <c r="C47" s="65">
        <v>4</v>
      </c>
      <c r="D47" s="19"/>
      <c r="E47" s="4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67"/>
      <c r="R47" s="67"/>
      <c r="S47" s="67"/>
      <c r="T47" s="67"/>
      <c r="U47" s="21"/>
      <c r="V47" s="21"/>
      <c r="W47" s="21"/>
      <c r="X47" s="21"/>
      <c r="Y47" s="7">
        <f t="shared" si="11"/>
        <v>0</v>
      </c>
      <c r="Z47" s="3">
        <f t="shared" si="12"/>
        <v>34</v>
      </c>
      <c r="AA47" s="8">
        <f t="shared" si="10"/>
        <v>0</v>
      </c>
    </row>
    <row r="48" spans="1:27" ht="27" customHeight="1" x14ac:dyDescent="0.2">
      <c r="A48" s="115"/>
      <c r="B48" s="65" t="s">
        <v>58</v>
      </c>
      <c r="C48" s="65">
        <v>4</v>
      </c>
      <c r="D48" s="17"/>
      <c r="E48" s="4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67"/>
      <c r="R48" s="67"/>
      <c r="S48" s="67"/>
      <c r="T48" s="67"/>
      <c r="U48" s="21"/>
      <c r="V48" s="21"/>
      <c r="W48" s="21"/>
      <c r="X48" s="21"/>
      <c r="Y48" s="7">
        <f t="shared" si="11"/>
        <v>0</v>
      </c>
      <c r="Z48" s="39">
        <f t="shared" ref="Z48" si="13">34*2</f>
        <v>68</v>
      </c>
      <c r="AA48" s="8">
        <f t="shared" si="10"/>
        <v>0</v>
      </c>
    </row>
    <row r="49" spans="1:27" ht="27" customHeight="1" x14ac:dyDescent="0.2">
      <c r="A49" s="48"/>
      <c r="B49" s="49"/>
      <c r="C49" s="49"/>
      <c r="D49" s="49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8"/>
      <c r="Z49" s="48"/>
      <c r="AA49" s="48"/>
    </row>
    <row r="50" spans="1:27" s="36" customFormat="1" ht="90.75" customHeight="1" x14ac:dyDescent="0.2">
      <c r="A50" s="116" t="s">
        <v>14</v>
      </c>
      <c r="B50" s="116"/>
      <c r="C50" s="116"/>
      <c r="D50" s="116"/>
      <c r="E50" s="117" t="s">
        <v>28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00" t="s">
        <v>89</v>
      </c>
      <c r="Z50" s="100" t="s">
        <v>10</v>
      </c>
      <c r="AA50" s="102" t="s">
        <v>9</v>
      </c>
    </row>
    <row r="51" spans="1:27" s="36" customFormat="1" ht="13.5" customHeight="1" x14ac:dyDescent="0.2">
      <c r="A51" s="103" t="s">
        <v>0</v>
      </c>
      <c r="B51" s="103"/>
      <c r="C51" s="103"/>
      <c r="D51" s="19" t="s">
        <v>7</v>
      </c>
      <c r="E51" s="103" t="s">
        <v>94</v>
      </c>
      <c r="F51" s="103"/>
      <c r="G51" s="103"/>
      <c r="H51" s="103"/>
      <c r="I51" s="103" t="s">
        <v>95</v>
      </c>
      <c r="J51" s="103"/>
      <c r="K51" s="103"/>
      <c r="L51" s="103"/>
      <c r="M51" s="103" t="s">
        <v>96</v>
      </c>
      <c r="N51" s="103"/>
      <c r="O51" s="103"/>
      <c r="P51" s="103"/>
      <c r="Q51" s="97" t="s">
        <v>97</v>
      </c>
      <c r="R51" s="98"/>
      <c r="S51" s="98"/>
      <c r="T51" s="99"/>
      <c r="U51" s="103" t="s">
        <v>98</v>
      </c>
      <c r="V51" s="103"/>
      <c r="W51" s="103"/>
      <c r="X51" s="103"/>
      <c r="Y51" s="100"/>
      <c r="Z51" s="100"/>
      <c r="AA51" s="102"/>
    </row>
    <row r="52" spans="1:27" s="36" customFormat="1" ht="13.5" customHeight="1" x14ac:dyDescent="0.2">
      <c r="A52" s="103"/>
      <c r="B52" s="103"/>
      <c r="C52" s="103"/>
      <c r="D52" s="19" t="s">
        <v>8</v>
      </c>
      <c r="E52" s="5">
        <v>1</v>
      </c>
      <c r="F52" s="5">
        <v>2</v>
      </c>
      <c r="G52" s="5">
        <v>3</v>
      </c>
      <c r="H52" s="5">
        <v>4</v>
      </c>
      <c r="I52" s="5">
        <v>5</v>
      </c>
      <c r="J52" s="5">
        <v>6</v>
      </c>
      <c r="K52" s="5">
        <v>7</v>
      </c>
      <c r="L52" s="5">
        <v>8</v>
      </c>
      <c r="M52" s="5">
        <v>9</v>
      </c>
      <c r="N52" s="5">
        <v>10</v>
      </c>
      <c r="O52" s="5">
        <v>11</v>
      </c>
      <c r="P52" s="5">
        <v>12</v>
      </c>
      <c r="Q52" s="5">
        <v>13</v>
      </c>
      <c r="R52" s="5">
        <v>14</v>
      </c>
      <c r="S52" s="5">
        <v>15</v>
      </c>
      <c r="T52" s="5">
        <v>16</v>
      </c>
      <c r="U52" s="5">
        <v>17</v>
      </c>
      <c r="V52" s="5">
        <v>18</v>
      </c>
      <c r="W52" s="5">
        <v>19</v>
      </c>
      <c r="X52" s="5">
        <v>20</v>
      </c>
      <c r="Y52" s="100"/>
      <c r="Z52" s="100"/>
      <c r="AA52" s="102"/>
    </row>
    <row r="53" spans="1:27" s="36" customFormat="1" ht="15" customHeight="1" x14ac:dyDescent="0.2">
      <c r="A53" s="115" t="s">
        <v>13</v>
      </c>
      <c r="B53" s="92" t="s">
        <v>3</v>
      </c>
      <c r="C53" s="65">
        <v>5</v>
      </c>
      <c r="D53" s="17"/>
      <c r="E53" s="80"/>
      <c r="F53" s="80"/>
      <c r="G53" s="86" t="s">
        <v>102</v>
      </c>
      <c r="H53" s="80"/>
      <c r="I53" s="80"/>
      <c r="J53" s="80"/>
      <c r="K53" s="80"/>
      <c r="L53" s="80"/>
      <c r="M53" s="86" t="s">
        <v>101</v>
      </c>
      <c r="N53" s="80"/>
      <c r="O53" s="80"/>
      <c r="P53" s="80"/>
      <c r="Q53" s="80"/>
      <c r="R53" s="80"/>
      <c r="S53" s="86" t="s">
        <v>101</v>
      </c>
      <c r="T53" s="81" t="s">
        <v>99</v>
      </c>
      <c r="V53" s="80"/>
      <c r="W53" s="80"/>
      <c r="X53" s="86" t="s">
        <v>102</v>
      </c>
      <c r="Y53" s="7">
        <f>COUNTA(E53:X53)</f>
        <v>5</v>
      </c>
      <c r="Z53" s="3">
        <f>34*5</f>
        <v>170</v>
      </c>
      <c r="AA53" s="8">
        <f t="shared" ref="AA53:AA63" si="14">Y53/Z53</f>
        <v>2.9411764705882353E-2</v>
      </c>
    </row>
    <row r="54" spans="1:27" s="36" customFormat="1" ht="15" customHeight="1" x14ac:dyDescent="0.2">
      <c r="A54" s="115"/>
      <c r="B54" s="92" t="s">
        <v>15</v>
      </c>
      <c r="C54" s="92">
        <v>5</v>
      </c>
      <c r="D54" s="17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1" t="s">
        <v>99</v>
      </c>
      <c r="W54" s="80"/>
      <c r="X54" s="80"/>
      <c r="Y54" s="7">
        <f t="shared" ref="Y54:Y63" si="15">COUNTA(E54:X54)</f>
        <v>1</v>
      </c>
      <c r="Z54" s="3">
        <f>34*3</f>
        <v>102</v>
      </c>
      <c r="AA54" s="8">
        <f t="shared" si="14"/>
        <v>9.8039215686274508E-3</v>
      </c>
    </row>
    <row r="55" spans="1:27" s="36" customFormat="1" ht="15" customHeight="1" x14ac:dyDescent="0.2">
      <c r="A55" s="115"/>
      <c r="B55" s="92" t="s">
        <v>2</v>
      </c>
      <c r="C55" s="92">
        <v>5</v>
      </c>
      <c r="D55" s="17"/>
      <c r="E55" s="80"/>
      <c r="F55" s="80"/>
      <c r="G55" s="80"/>
      <c r="H55" s="86" t="s">
        <v>102</v>
      </c>
      <c r="I55" s="80"/>
      <c r="J55" s="80"/>
      <c r="K55" s="80"/>
      <c r="L55" s="80"/>
      <c r="M55" s="80"/>
      <c r="N55" s="80"/>
      <c r="O55" s="86" t="s">
        <v>102</v>
      </c>
      <c r="P55" s="80"/>
      <c r="Q55" s="80"/>
      <c r="R55" s="80"/>
      <c r="S55" s="80"/>
      <c r="T55" s="80"/>
      <c r="U55" s="80"/>
      <c r="V55" s="81" t="s">
        <v>99</v>
      </c>
      <c r="W55" s="80"/>
      <c r="X55" s="80"/>
      <c r="Y55" s="7">
        <f t="shared" si="15"/>
        <v>3</v>
      </c>
      <c r="Z55" s="3">
        <f t="shared" ref="Z55" si="16">34*3</f>
        <v>102</v>
      </c>
      <c r="AA55" s="8">
        <f t="shared" si="14"/>
        <v>2.9411764705882353E-2</v>
      </c>
    </row>
    <row r="56" spans="1:27" s="36" customFormat="1" ht="15" customHeight="1" x14ac:dyDescent="0.2">
      <c r="A56" s="115"/>
      <c r="B56" s="92" t="s">
        <v>1</v>
      </c>
      <c r="C56" s="92">
        <v>5</v>
      </c>
      <c r="D56" s="17"/>
      <c r="E56" s="80"/>
      <c r="F56" s="80"/>
      <c r="G56" s="80"/>
      <c r="H56" s="80"/>
      <c r="I56" s="80"/>
      <c r="J56" s="86" t="s">
        <v>102</v>
      </c>
      <c r="K56" s="80"/>
      <c r="L56" s="80"/>
      <c r="M56" s="80"/>
      <c r="N56" s="80"/>
      <c r="O56" s="80"/>
      <c r="P56" s="80"/>
      <c r="Q56" s="80"/>
      <c r="R56" s="86" t="s">
        <v>102</v>
      </c>
      <c r="S56" s="80"/>
      <c r="T56" s="81" t="s">
        <v>99</v>
      </c>
      <c r="U56" s="80"/>
      <c r="V56" s="80"/>
      <c r="W56" s="80"/>
      <c r="X56" s="86" t="s">
        <v>102</v>
      </c>
      <c r="Y56" s="7">
        <f t="shared" si="15"/>
        <v>4</v>
      </c>
      <c r="Z56" s="3">
        <f t="shared" ref="Z56" si="17">34*5</f>
        <v>170</v>
      </c>
      <c r="AA56" s="8">
        <f t="shared" si="14"/>
        <v>2.3529411764705882E-2</v>
      </c>
    </row>
    <row r="57" spans="1:27" s="36" customFormat="1" ht="15" customHeight="1" x14ac:dyDescent="0.2">
      <c r="A57" s="115"/>
      <c r="B57" s="92" t="s">
        <v>16</v>
      </c>
      <c r="C57" s="92">
        <v>5</v>
      </c>
      <c r="D57" s="17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1" t="s">
        <v>99</v>
      </c>
      <c r="W57" s="80"/>
      <c r="X57" s="80"/>
      <c r="Y57" s="7">
        <f t="shared" si="15"/>
        <v>1</v>
      </c>
      <c r="Z57" s="3">
        <f t="shared" ref="Z57" si="18">34*3</f>
        <v>102</v>
      </c>
      <c r="AA57" s="8">
        <f t="shared" si="14"/>
        <v>9.8039215686274508E-3</v>
      </c>
    </row>
    <row r="58" spans="1:27" s="36" customFormat="1" ht="15" customHeight="1" x14ac:dyDescent="0.2">
      <c r="A58" s="115"/>
      <c r="B58" s="92" t="s">
        <v>18</v>
      </c>
      <c r="C58" s="92">
        <v>5</v>
      </c>
      <c r="D58" s="17"/>
      <c r="E58" s="4"/>
      <c r="F58" s="4"/>
      <c r="G58" s="4"/>
      <c r="H58" s="21"/>
      <c r="I58" s="86" t="s">
        <v>102</v>
      </c>
      <c r="J58" s="21"/>
      <c r="K58" s="21"/>
      <c r="L58" s="21"/>
      <c r="M58" s="21"/>
      <c r="N58" s="21"/>
      <c r="O58" s="21"/>
      <c r="P58" s="21"/>
      <c r="Q58" s="67"/>
      <c r="R58" s="67"/>
      <c r="S58" s="67"/>
      <c r="T58" s="67"/>
      <c r="U58" s="80"/>
      <c r="V58" s="21"/>
      <c r="W58" s="81" t="s">
        <v>99</v>
      </c>
      <c r="X58" s="21"/>
      <c r="Y58" s="7">
        <f t="shared" si="15"/>
        <v>2</v>
      </c>
      <c r="Z58" s="3">
        <f>34*1</f>
        <v>34</v>
      </c>
      <c r="AA58" s="8">
        <f t="shared" si="14"/>
        <v>5.8823529411764705E-2</v>
      </c>
    </row>
    <row r="59" spans="1:27" s="36" customFormat="1" ht="15" customHeight="1" x14ac:dyDescent="0.2">
      <c r="A59" s="115"/>
      <c r="B59" s="92" t="s">
        <v>17</v>
      </c>
      <c r="C59" s="92">
        <v>5</v>
      </c>
      <c r="D59" s="1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81" t="s">
        <v>99</v>
      </c>
      <c r="X59" s="4"/>
      <c r="Y59" s="7">
        <f t="shared" si="15"/>
        <v>1</v>
      </c>
      <c r="Z59" s="3">
        <f t="shared" ref="Z59:Z61" si="19">34*1</f>
        <v>34</v>
      </c>
      <c r="AA59" s="8">
        <f t="shared" si="14"/>
        <v>2.9411764705882353E-2</v>
      </c>
    </row>
    <row r="60" spans="1:27" s="36" customFormat="1" ht="15" customHeight="1" x14ac:dyDescent="0.2">
      <c r="A60" s="115"/>
      <c r="B60" s="92" t="s">
        <v>41</v>
      </c>
      <c r="C60" s="92">
        <v>5</v>
      </c>
      <c r="D60" s="19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7">
        <f t="shared" si="15"/>
        <v>0</v>
      </c>
      <c r="Z60" s="3">
        <f t="shared" si="19"/>
        <v>34</v>
      </c>
      <c r="AA60" s="8">
        <f t="shared" si="14"/>
        <v>0</v>
      </c>
    </row>
    <row r="61" spans="1:27" s="36" customFormat="1" ht="15" customHeight="1" x14ac:dyDescent="0.2">
      <c r="A61" s="115"/>
      <c r="B61" s="92" t="s">
        <v>42</v>
      </c>
      <c r="C61" s="92">
        <v>5</v>
      </c>
      <c r="D61" s="19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7">
        <f t="shared" si="15"/>
        <v>0</v>
      </c>
      <c r="Z61" s="3">
        <f t="shared" si="19"/>
        <v>34</v>
      </c>
      <c r="AA61" s="8">
        <f t="shared" si="14"/>
        <v>0</v>
      </c>
    </row>
    <row r="62" spans="1:27" s="36" customFormat="1" ht="15" customHeight="1" x14ac:dyDescent="0.2">
      <c r="A62" s="115"/>
      <c r="B62" s="92" t="s">
        <v>60</v>
      </c>
      <c r="C62" s="92">
        <v>5</v>
      </c>
      <c r="D62" s="17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7">
        <f t="shared" si="15"/>
        <v>0</v>
      </c>
      <c r="Z62" s="3">
        <f>34*2</f>
        <v>68</v>
      </c>
      <c r="AA62" s="8">
        <f t="shared" si="14"/>
        <v>0</v>
      </c>
    </row>
    <row r="63" spans="1:27" s="36" customFormat="1" ht="24.75" customHeight="1" x14ac:dyDescent="0.2">
      <c r="A63" s="115"/>
      <c r="B63" s="92" t="s">
        <v>58</v>
      </c>
      <c r="C63" s="92">
        <v>5</v>
      </c>
      <c r="D63" s="17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7">
        <f t="shared" si="15"/>
        <v>0</v>
      </c>
      <c r="Z63" s="3">
        <f t="shared" ref="Z63" si="20">34*2</f>
        <v>68</v>
      </c>
      <c r="AA63" s="8">
        <f t="shared" si="14"/>
        <v>0</v>
      </c>
    </row>
    <row r="64" spans="1:27" s="36" customFormat="1" ht="27" customHeight="1" x14ac:dyDescent="0.2">
      <c r="A64" s="101"/>
      <c r="B64" s="101"/>
      <c r="C64" s="101"/>
      <c r="D64" s="101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8"/>
      <c r="AA64" s="48"/>
    </row>
    <row r="65" spans="1:27" s="2" customFormat="1" ht="116.25" customHeight="1" x14ac:dyDescent="0.2">
      <c r="A65" s="116" t="s">
        <v>19</v>
      </c>
      <c r="B65" s="116"/>
      <c r="C65" s="116"/>
      <c r="D65" s="116"/>
      <c r="E65" s="117" t="s">
        <v>28</v>
      </c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00" t="s">
        <v>89</v>
      </c>
      <c r="Z65" s="113" t="s">
        <v>10</v>
      </c>
      <c r="AA65" s="114" t="s">
        <v>9</v>
      </c>
    </row>
    <row r="66" spans="1:27" s="2" customFormat="1" ht="13.5" customHeight="1" x14ac:dyDescent="0.2">
      <c r="A66" s="103" t="s">
        <v>0</v>
      </c>
      <c r="B66" s="103"/>
      <c r="C66" s="103"/>
      <c r="D66" s="19" t="s">
        <v>7</v>
      </c>
      <c r="E66" s="103" t="s">
        <v>94</v>
      </c>
      <c r="F66" s="103"/>
      <c r="G66" s="103"/>
      <c r="H66" s="103"/>
      <c r="I66" s="103" t="s">
        <v>95</v>
      </c>
      <c r="J66" s="103"/>
      <c r="K66" s="103"/>
      <c r="L66" s="103"/>
      <c r="M66" s="103" t="s">
        <v>96</v>
      </c>
      <c r="N66" s="103"/>
      <c r="O66" s="103"/>
      <c r="P66" s="103"/>
      <c r="Q66" s="97" t="s">
        <v>97</v>
      </c>
      <c r="R66" s="98"/>
      <c r="S66" s="98"/>
      <c r="T66" s="99"/>
      <c r="U66" s="103" t="s">
        <v>98</v>
      </c>
      <c r="V66" s="103"/>
      <c r="W66" s="103"/>
      <c r="X66" s="103"/>
      <c r="Y66" s="100"/>
      <c r="Z66" s="113"/>
      <c r="AA66" s="114"/>
    </row>
    <row r="67" spans="1:27" s="6" customFormat="1" ht="13.5" customHeight="1" x14ac:dyDescent="0.2">
      <c r="A67" s="103"/>
      <c r="B67" s="103"/>
      <c r="C67" s="103"/>
      <c r="D67" s="19" t="s">
        <v>8</v>
      </c>
      <c r="E67" s="5">
        <v>1</v>
      </c>
      <c r="F67" s="5">
        <v>2</v>
      </c>
      <c r="G67" s="5">
        <v>3</v>
      </c>
      <c r="H67" s="5">
        <v>4</v>
      </c>
      <c r="I67" s="5">
        <v>5</v>
      </c>
      <c r="J67" s="5">
        <v>6</v>
      </c>
      <c r="K67" s="5">
        <v>7</v>
      </c>
      <c r="L67" s="5">
        <v>8</v>
      </c>
      <c r="M67" s="5">
        <v>9</v>
      </c>
      <c r="N67" s="5">
        <v>10</v>
      </c>
      <c r="O67" s="5">
        <v>11</v>
      </c>
      <c r="P67" s="5">
        <v>12</v>
      </c>
      <c r="Q67" s="5">
        <v>13</v>
      </c>
      <c r="R67" s="5">
        <v>14</v>
      </c>
      <c r="S67" s="5">
        <v>15</v>
      </c>
      <c r="T67" s="5">
        <v>16</v>
      </c>
      <c r="U67" s="5">
        <v>17</v>
      </c>
      <c r="V67" s="5">
        <v>18</v>
      </c>
      <c r="W67" s="5">
        <v>19</v>
      </c>
      <c r="X67" s="5">
        <v>20</v>
      </c>
      <c r="Y67" s="100"/>
      <c r="Z67" s="113"/>
      <c r="AA67" s="114"/>
    </row>
    <row r="68" spans="1:27" ht="12.75" customHeight="1" x14ac:dyDescent="0.2">
      <c r="A68" s="138" t="s">
        <v>13</v>
      </c>
      <c r="B68" s="65" t="s">
        <v>3</v>
      </c>
      <c r="C68" s="65">
        <v>6</v>
      </c>
      <c r="D68" s="17"/>
      <c r="E68" s="80"/>
      <c r="F68" s="80"/>
      <c r="G68" s="80"/>
      <c r="H68" s="86" t="s">
        <v>102</v>
      </c>
      <c r="I68" s="80"/>
      <c r="J68" s="80"/>
      <c r="K68" s="80"/>
      <c r="L68" s="86" t="s">
        <v>102</v>
      </c>
      <c r="M68" s="80"/>
      <c r="N68" s="80"/>
      <c r="O68" s="80"/>
      <c r="P68" s="80"/>
      <c r="Q68" s="80"/>
      <c r="R68" s="86" t="s">
        <v>102</v>
      </c>
      <c r="S68" s="80"/>
      <c r="T68" s="81" t="s">
        <v>99</v>
      </c>
      <c r="V68" s="80"/>
      <c r="W68" s="86" t="s">
        <v>102</v>
      </c>
      <c r="X68" s="21"/>
      <c r="Y68" s="7">
        <f>COUNTA(E68:X68)</f>
        <v>5</v>
      </c>
      <c r="Z68" s="3">
        <f>34*6</f>
        <v>204</v>
      </c>
      <c r="AA68" s="8">
        <f t="shared" ref="AA68:AA78" si="21">Y68/Z68</f>
        <v>2.4509803921568627E-2</v>
      </c>
    </row>
    <row r="69" spans="1:27" ht="12.75" customHeight="1" x14ac:dyDescent="0.2">
      <c r="A69" s="138"/>
      <c r="B69" s="65" t="s">
        <v>15</v>
      </c>
      <c r="C69" s="65">
        <v>6</v>
      </c>
      <c r="D69" s="17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1" t="s">
        <v>99</v>
      </c>
      <c r="W69" s="80"/>
      <c r="X69" s="21"/>
      <c r="Y69" s="7">
        <f t="shared" ref="Y69:Y78" si="22">COUNTA(E69:X69)</f>
        <v>1</v>
      </c>
      <c r="Z69" s="3">
        <f>34*3</f>
        <v>102</v>
      </c>
      <c r="AA69" s="8">
        <f t="shared" si="21"/>
        <v>9.8039215686274508E-3</v>
      </c>
    </row>
    <row r="70" spans="1:27" ht="12.75" customHeight="1" x14ac:dyDescent="0.2">
      <c r="A70" s="138"/>
      <c r="B70" s="65" t="s">
        <v>2</v>
      </c>
      <c r="C70" s="65">
        <v>6</v>
      </c>
      <c r="D70" s="17"/>
      <c r="E70" s="80"/>
      <c r="F70" s="80"/>
      <c r="G70" s="86" t="s">
        <v>102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6" t="s">
        <v>102</v>
      </c>
      <c r="U70" s="80"/>
      <c r="V70" s="81" t="s">
        <v>99</v>
      </c>
      <c r="W70" s="80"/>
      <c r="X70" s="21"/>
      <c r="Y70" s="7">
        <f t="shared" si="22"/>
        <v>3</v>
      </c>
      <c r="Z70" s="3">
        <f t="shared" ref="Z70" si="23">34*3</f>
        <v>102</v>
      </c>
      <c r="AA70" s="8">
        <f t="shared" si="21"/>
        <v>2.9411764705882353E-2</v>
      </c>
    </row>
    <row r="71" spans="1:27" ht="12.75" customHeight="1" x14ac:dyDescent="0.2">
      <c r="A71" s="138"/>
      <c r="B71" s="65" t="s">
        <v>1</v>
      </c>
      <c r="C71" s="65">
        <v>6</v>
      </c>
      <c r="D71" s="17"/>
      <c r="E71" s="80"/>
      <c r="F71" s="80"/>
      <c r="G71" s="80"/>
      <c r="H71" s="80"/>
      <c r="I71" s="80"/>
      <c r="J71" s="86" t="s">
        <v>102</v>
      </c>
      <c r="K71" s="80"/>
      <c r="L71" s="80"/>
      <c r="M71" s="80"/>
      <c r="N71" s="80"/>
      <c r="O71" s="80"/>
      <c r="P71" s="80"/>
      <c r="Q71" s="80"/>
      <c r="R71" s="80"/>
      <c r="S71" s="86" t="s">
        <v>102</v>
      </c>
      <c r="T71" s="81" t="s">
        <v>99</v>
      </c>
      <c r="V71" s="80"/>
      <c r="W71" s="80"/>
      <c r="X71" s="86" t="s">
        <v>102</v>
      </c>
      <c r="Y71" s="7">
        <f t="shared" si="22"/>
        <v>4</v>
      </c>
      <c r="Z71" s="3">
        <f>34*5</f>
        <v>170</v>
      </c>
      <c r="AA71" s="8">
        <f t="shared" si="21"/>
        <v>2.3529411764705882E-2</v>
      </c>
    </row>
    <row r="72" spans="1:27" x14ac:dyDescent="0.2">
      <c r="A72" s="138"/>
      <c r="B72" s="65" t="s">
        <v>16</v>
      </c>
      <c r="C72" s="65">
        <v>6</v>
      </c>
      <c r="D72" s="17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1" t="s">
        <v>99</v>
      </c>
      <c r="W72" s="80"/>
      <c r="X72" s="21"/>
      <c r="Y72" s="7">
        <f t="shared" si="22"/>
        <v>1</v>
      </c>
      <c r="Z72" s="3">
        <f>34*3</f>
        <v>102</v>
      </c>
      <c r="AA72" s="8">
        <f t="shared" si="21"/>
        <v>9.8039215686274508E-3</v>
      </c>
    </row>
    <row r="73" spans="1:27" ht="12.75" customHeight="1" x14ac:dyDescent="0.2">
      <c r="A73" s="138"/>
      <c r="B73" s="65" t="s">
        <v>18</v>
      </c>
      <c r="C73" s="65">
        <v>6</v>
      </c>
      <c r="D73" s="17"/>
      <c r="E73" s="21"/>
      <c r="F73" s="21"/>
      <c r="G73" s="21"/>
      <c r="H73" s="21"/>
      <c r="I73" s="21"/>
      <c r="J73" s="21"/>
      <c r="K73" s="86" t="s">
        <v>102</v>
      </c>
      <c r="L73" s="21"/>
      <c r="M73" s="21"/>
      <c r="N73" s="21"/>
      <c r="O73" s="21"/>
      <c r="P73" s="21"/>
      <c r="Q73" s="67"/>
      <c r="R73" s="86" t="s">
        <v>102</v>
      </c>
      <c r="S73" s="67"/>
      <c r="T73" s="67"/>
      <c r="U73" s="21"/>
      <c r="V73" s="21"/>
      <c r="W73" s="81" t="s">
        <v>99</v>
      </c>
      <c r="X73" s="21"/>
      <c r="Y73" s="7">
        <f t="shared" si="22"/>
        <v>3</v>
      </c>
      <c r="Z73" s="3">
        <f>34*1</f>
        <v>34</v>
      </c>
      <c r="AA73" s="8">
        <f t="shared" si="21"/>
        <v>8.8235294117647065E-2</v>
      </c>
    </row>
    <row r="74" spans="1:27" ht="12.75" customHeight="1" x14ac:dyDescent="0.2">
      <c r="A74" s="138"/>
      <c r="B74" s="65" t="s">
        <v>17</v>
      </c>
      <c r="C74" s="65">
        <v>6</v>
      </c>
      <c r="D74" s="17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67"/>
      <c r="R74" s="67"/>
      <c r="S74" s="67"/>
      <c r="T74" s="67"/>
      <c r="U74" s="21"/>
      <c r="V74" s="21"/>
      <c r="W74" s="81" t="s">
        <v>99</v>
      </c>
      <c r="X74" s="21"/>
      <c r="Y74" s="7">
        <f t="shared" si="22"/>
        <v>1</v>
      </c>
      <c r="Z74" s="3">
        <f t="shared" ref="Z74:Z76" si="24">34*1</f>
        <v>34</v>
      </c>
      <c r="AA74" s="8">
        <f t="shared" si="21"/>
        <v>2.9411764705882353E-2</v>
      </c>
    </row>
    <row r="75" spans="1:27" ht="12.75" customHeight="1" x14ac:dyDescent="0.2">
      <c r="A75" s="138"/>
      <c r="B75" s="65" t="s">
        <v>41</v>
      </c>
      <c r="C75" s="65">
        <v>6</v>
      </c>
      <c r="D75" s="17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67"/>
      <c r="R75" s="67"/>
      <c r="S75" s="67"/>
      <c r="T75" s="67"/>
      <c r="U75" s="21"/>
      <c r="V75" s="21"/>
      <c r="W75" s="21"/>
      <c r="X75" s="21"/>
      <c r="Y75" s="7">
        <f t="shared" si="22"/>
        <v>0</v>
      </c>
      <c r="Z75" s="3">
        <f t="shared" si="24"/>
        <v>34</v>
      </c>
      <c r="AA75" s="8">
        <f t="shared" si="21"/>
        <v>0</v>
      </c>
    </row>
    <row r="76" spans="1:27" ht="12.75" customHeight="1" x14ac:dyDescent="0.2">
      <c r="A76" s="138"/>
      <c r="B76" s="65" t="s">
        <v>42</v>
      </c>
      <c r="C76" s="65">
        <v>6</v>
      </c>
      <c r="D76" s="17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67"/>
      <c r="R76" s="67"/>
      <c r="S76" s="67"/>
      <c r="T76" s="67"/>
      <c r="U76" s="21"/>
      <c r="V76" s="21"/>
      <c r="W76" s="21"/>
      <c r="X76" s="21"/>
      <c r="Y76" s="7">
        <f t="shared" si="22"/>
        <v>0</v>
      </c>
      <c r="Z76" s="3">
        <f t="shared" si="24"/>
        <v>34</v>
      </c>
      <c r="AA76" s="8">
        <f t="shared" si="21"/>
        <v>0</v>
      </c>
    </row>
    <row r="77" spans="1:27" ht="12.75" customHeight="1" x14ac:dyDescent="0.2">
      <c r="A77" s="138"/>
      <c r="B77" s="65" t="s">
        <v>60</v>
      </c>
      <c r="C77" s="65">
        <v>6</v>
      </c>
      <c r="D77" s="17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67"/>
      <c r="R77" s="67"/>
      <c r="S77" s="67"/>
      <c r="T77" s="67"/>
      <c r="U77" s="21"/>
      <c r="V77" s="21"/>
      <c r="W77" s="21"/>
      <c r="X77" s="21"/>
      <c r="Y77" s="7">
        <f t="shared" si="22"/>
        <v>0</v>
      </c>
      <c r="Z77" s="3">
        <f>34*2</f>
        <v>68</v>
      </c>
      <c r="AA77" s="8">
        <f t="shared" si="21"/>
        <v>0</v>
      </c>
    </row>
    <row r="78" spans="1:27" ht="12.75" customHeight="1" x14ac:dyDescent="0.2">
      <c r="A78" s="138"/>
      <c r="B78" s="65" t="s">
        <v>58</v>
      </c>
      <c r="C78" s="65">
        <v>6</v>
      </c>
      <c r="D78" s="17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67"/>
      <c r="R78" s="67"/>
      <c r="S78" s="67"/>
      <c r="T78" s="67"/>
      <c r="U78" s="21"/>
      <c r="V78" s="21"/>
      <c r="W78" s="21"/>
      <c r="X78" s="21"/>
      <c r="Y78" s="7">
        <f t="shared" si="22"/>
        <v>0</v>
      </c>
      <c r="Z78" s="3">
        <f t="shared" ref="Z78" si="25">34*2</f>
        <v>68</v>
      </c>
      <c r="AA78" s="8">
        <f t="shared" si="21"/>
        <v>0</v>
      </c>
    </row>
    <row r="79" spans="1:27" ht="27" customHeight="1" x14ac:dyDescent="0.2">
      <c r="A79" s="48"/>
      <c r="B79" s="49"/>
      <c r="C79" s="49"/>
      <c r="D79" s="49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8"/>
      <c r="AA79" s="48"/>
    </row>
    <row r="80" spans="1:27" s="2" customFormat="1" ht="81.75" customHeight="1" x14ac:dyDescent="0.2">
      <c r="A80" s="116" t="s">
        <v>21</v>
      </c>
      <c r="B80" s="116"/>
      <c r="C80" s="116"/>
      <c r="D80" s="116"/>
      <c r="E80" s="117" t="s">
        <v>28</v>
      </c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00" t="s">
        <v>89</v>
      </c>
      <c r="Z80" s="113" t="s">
        <v>10</v>
      </c>
      <c r="AA80" s="114" t="s">
        <v>9</v>
      </c>
    </row>
    <row r="81" spans="1:27" s="2" customFormat="1" ht="13.5" customHeight="1" x14ac:dyDescent="0.2">
      <c r="A81" s="103" t="s">
        <v>0</v>
      </c>
      <c r="B81" s="103"/>
      <c r="C81" s="103"/>
      <c r="D81" s="19" t="s">
        <v>7</v>
      </c>
      <c r="E81" s="103" t="s">
        <v>94</v>
      </c>
      <c r="F81" s="103"/>
      <c r="G81" s="103"/>
      <c r="H81" s="103"/>
      <c r="I81" s="103" t="s">
        <v>95</v>
      </c>
      <c r="J81" s="103"/>
      <c r="K81" s="103"/>
      <c r="L81" s="103"/>
      <c r="M81" s="103" t="s">
        <v>96</v>
      </c>
      <c r="N81" s="103"/>
      <c r="O81" s="103"/>
      <c r="P81" s="103"/>
      <c r="Q81" s="97" t="s">
        <v>97</v>
      </c>
      <c r="R81" s="98"/>
      <c r="S81" s="98"/>
      <c r="T81" s="99"/>
      <c r="U81" s="103" t="s">
        <v>98</v>
      </c>
      <c r="V81" s="103"/>
      <c r="W81" s="103"/>
      <c r="X81" s="103"/>
      <c r="Y81" s="100"/>
      <c r="Z81" s="113"/>
      <c r="AA81" s="114"/>
    </row>
    <row r="82" spans="1:27" s="6" customFormat="1" ht="13.5" customHeight="1" x14ac:dyDescent="0.2">
      <c r="A82" s="103"/>
      <c r="B82" s="103"/>
      <c r="C82" s="103"/>
      <c r="D82" s="19" t="s">
        <v>8</v>
      </c>
      <c r="E82" s="5">
        <v>1</v>
      </c>
      <c r="F82" s="5">
        <v>2</v>
      </c>
      <c r="G82" s="5">
        <v>3</v>
      </c>
      <c r="H82" s="5">
        <v>4</v>
      </c>
      <c r="I82" s="5">
        <v>5</v>
      </c>
      <c r="J82" s="5">
        <v>6</v>
      </c>
      <c r="K82" s="5">
        <v>7</v>
      </c>
      <c r="L82" s="5">
        <v>8</v>
      </c>
      <c r="M82" s="5">
        <v>9</v>
      </c>
      <c r="N82" s="5">
        <v>10</v>
      </c>
      <c r="O82" s="5">
        <v>11</v>
      </c>
      <c r="P82" s="5">
        <v>12</v>
      </c>
      <c r="Q82" s="5">
        <v>13</v>
      </c>
      <c r="R82" s="5">
        <v>14</v>
      </c>
      <c r="S82" s="5">
        <v>15</v>
      </c>
      <c r="T82" s="5">
        <v>16</v>
      </c>
      <c r="U82" s="5">
        <v>17</v>
      </c>
      <c r="V82" s="5">
        <v>18</v>
      </c>
      <c r="W82" s="5">
        <v>19</v>
      </c>
      <c r="X82" s="5">
        <v>20</v>
      </c>
      <c r="Y82" s="100"/>
      <c r="Z82" s="113"/>
      <c r="AA82" s="114"/>
    </row>
    <row r="83" spans="1:27" ht="12.75" customHeight="1" x14ac:dyDescent="0.2">
      <c r="A83" s="115" t="s">
        <v>13</v>
      </c>
      <c r="B83" s="92" t="s">
        <v>3</v>
      </c>
      <c r="C83" s="65">
        <v>7</v>
      </c>
      <c r="D83" s="17"/>
      <c r="E83" s="80"/>
      <c r="F83" s="80"/>
      <c r="G83" s="80"/>
      <c r="H83" s="80"/>
      <c r="I83" s="80"/>
      <c r="J83" s="86" t="s">
        <v>101</v>
      </c>
      <c r="K83" s="80"/>
      <c r="L83" s="80"/>
      <c r="M83" s="80"/>
      <c r="N83" s="80"/>
      <c r="O83" s="80"/>
      <c r="P83" s="80"/>
      <c r="Q83" s="80"/>
      <c r="R83" s="80"/>
      <c r="S83" s="80"/>
      <c r="T83" s="81" t="s">
        <v>99</v>
      </c>
      <c r="U83" s="80"/>
      <c r="V83" s="86" t="s">
        <v>102</v>
      </c>
      <c r="W83" s="80"/>
      <c r="X83" s="80"/>
      <c r="Y83" s="7">
        <f>COUNTA(E83:X83)</f>
        <v>3</v>
      </c>
      <c r="Z83" s="3">
        <f>34*4</f>
        <v>136</v>
      </c>
      <c r="AA83" s="8">
        <f t="shared" ref="AA83:AA97" si="26">Y83/Z83</f>
        <v>2.2058823529411766E-2</v>
      </c>
    </row>
    <row r="84" spans="1:27" ht="12.75" customHeight="1" x14ac:dyDescent="0.2">
      <c r="A84" s="115"/>
      <c r="B84" s="92" t="s">
        <v>15</v>
      </c>
      <c r="C84" s="92">
        <v>7</v>
      </c>
      <c r="D84" s="17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1" t="s">
        <v>99</v>
      </c>
      <c r="X84" s="80"/>
      <c r="Y84" s="7">
        <f t="shared" ref="Y84:Y97" si="27">COUNTA(E84:X84)</f>
        <v>1</v>
      </c>
      <c r="Z84" s="3">
        <f>34*2</f>
        <v>68</v>
      </c>
      <c r="AA84" s="8">
        <f t="shared" si="26"/>
        <v>1.4705882352941176E-2</v>
      </c>
    </row>
    <row r="85" spans="1:27" x14ac:dyDescent="0.2">
      <c r="A85" s="115"/>
      <c r="B85" s="92" t="s">
        <v>2</v>
      </c>
      <c r="C85" s="92">
        <v>7</v>
      </c>
      <c r="D85" s="19"/>
      <c r="E85" s="80"/>
      <c r="F85" s="86" t="s">
        <v>102</v>
      </c>
      <c r="G85" s="80"/>
      <c r="H85" s="80"/>
      <c r="I85" s="80"/>
      <c r="J85" s="80"/>
      <c r="K85" s="80"/>
      <c r="L85" s="80"/>
      <c r="M85" s="80"/>
      <c r="N85" s="80"/>
      <c r="O85" s="86" t="s">
        <v>102</v>
      </c>
      <c r="P85" s="80"/>
      <c r="Q85" s="80"/>
      <c r="R85" s="80"/>
      <c r="S85" s="80"/>
      <c r="T85" s="80"/>
      <c r="U85" s="80"/>
      <c r="V85" s="80"/>
      <c r="W85" s="81" t="s">
        <v>99</v>
      </c>
      <c r="X85" s="80"/>
      <c r="Y85" s="7">
        <f t="shared" si="27"/>
        <v>3</v>
      </c>
      <c r="Z85" s="3">
        <f>34*3</f>
        <v>102</v>
      </c>
      <c r="AA85" s="8">
        <f t="shared" si="26"/>
        <v>2.9411764705882353E-2</v>
      </c>
    </row>
    <row r="86" spans="1:27" x14ac:dyDescent="0.2">
      <c r="A86" s="115"/>
      <c r="B86" s="92" t="s">
        <v>69</v>
      </c>
      <c r="C86" s="92">
        <v>7</v>
      </c>
      <c r="D86" s="17"/>
      <c r="E86" s="80"/>
      <c r="F86" s="80"/>
      <c r="G86" s="80"/>
      <c r="H86" s="80"/>
      <c r="I86" s="80"/>
      <c r="J86" s="80"/>
      <c r="K86" s="80"/>
      <c r="L86" s="86" t="s">
        <v>102</v>
      </c>
      <c r="M86" s="80"/>
      <c r="N86" s="80"/>
      <c r="O86" s="80"/>
      <c r="P86" s="80"/>
      <c r="Q86" s="80"/>
      <c r="R86" s="80"/>
      <c r="S86" s="86" t="s">
        <v>102</v>
      </c>
      <c r="T86" s="81" t="s">
        <v>99</v>
      </c>
      <c r="V86" s="80"/>
      <c r="W86" s="80"/>
      <c r="X86" s="86" t="s">
        <v>102</v>
      </c>
      <c r="Y86" s="7">
        <f t="shared" si="27"/>
        <v>4</v>
      </c>
      <c r="Z86" s="3">
        <f t="shared" ref="Z86" si="28">34*3</f>
        <v>102</v>
      </c>
      <c r="AA86" s="8">
        <f t="shared" si="26"/>
        <v>3.9215686274509803E-2</v>
      </c>
    </row>
    <row r="87" spans="1:27" ht="12.75" customHeight="1" x14ac:dyDescent="0.2">
      <c r="A87" s="115"/>
      <c r="B87" s="92" t="s">
        <v>70</v>
      </c>
      <c r="C87" s="92">
        <v>7</v>
      </c>
      <c r="D87" s="19"/>
      <c r="E87" s="80"/>
      <c r="F87" s="80"/>
      <c r="G87" s="80"/>
      <c r="H87" s="80"/>
      <c r="I87" s="80"/>
      <c r="J87" s="80"/>
      <c r="K87" s="86" t="s">
        <v>102</v>
      </c>
      <c r="L87" s="80"/>
      <c r="M87" s="80"/>
      <c r="N87" s="80"/>
      <c r="O87" s="80"/>
      <c r="P87" s="80"/>
      <c r="Q87" s="80"/>
      <c r="R87" s="86" t="s">
        <v>102</v>
      </c>
      <c r="S87" s="80"/>
      <c r="T87" s="80"/>
      <c r="U87" s="80"/>
      <c r="V87" s="86" t="s">
        <v>102</v>
      </c>
      <c r="W87" s="80"/>
      <c r="X87" s="80"/>
      <c r="Y87" s="7">
        <f t="shared" si="27"/>
        <v>3</v>
      </c>
      <c r="Z87" s="3">
        <f>34*2</f>
        <v>68</v>
      </c>
      <c r="AA87" s="8">
        <f t="shared" si="26"/>
        <v>4.4117647058823532E-2</v>
      </c>
    </row>
    <row r="88" spans="1:27" ht="24" customHeight="1" x14ac:dyDescent="0.2">
      <c r="A88" s="115"/>
      <c r="B88" s="92" t="s">
        <v>71</v>
      </c>
      <c r="C88" s="92">
        <v>7</v>
      </c>
      <c r="D88" s="19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6" t="s">
        <v>102</v>
      </c>
      <c r="V88" s="80"/>
      <c r="W88" s="80"/>
      <c r="X88" s="80"/>
      <c r="Y88" s="7">
        <f t="shared" si="27"/>
        <v>1</v>
      </c>
      <c r="Z88" s="3">
        <f>34*1</f>
        <v>34</v>
      </c>
      <c r="AA88" s="8">
        <f t="shared" si="26"/>
        <v>2.9411764705882353E-2</v>
      </c>
    </row>
    <row r="89" spans="1:27" ht="12.75" customHeight="1" x14ac:dyDescent="0.2">
      <c r="A89" s="115"/>
      <c r="B89" s="92" t="s">
        <v>23</v>
      </c>
      <c r="C89" s="92">
        <v>7</v>
      </c>
      <c r="D89" s="17"/>
      <c r="E89" s="80"/>
      <c r="F89" s="80"/>
      <c r="G89" s="80"/>
      <c r="H89" s="86" t="s">
        <v>102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1" t="s">
        <v>99</v>
      </c>
      <c r="X89" s="80"/>
      <c r="Y89" s="7">
        <f t="shared" si="27"/>
        <v>2</v>
      </c>
      <c r="Z89" s="3">
        <f t="shared" ref="Z89" si="29">34*1</f>
        <v>34</v>
      </c>
      <c r="AA89" s="8">
        <f t="shared" si="26"/>
        <v>5.8823529411764705E-2</v>
      </c>
    </row>
    <row r="90" spans="1:27" ht="12.75" customHeight="1" x14ac:dyDescent="0.2">
      <c r="A90" s="115"/>
      <c r="B90" s="92" t="s">
        <v>16</v>
      </c>
      <c r="C90" s="92">
        <v>7</v>
      </c>
      <c r="D90" s="17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1" t="s">
        <v>99</v>
      </c>
      <c r="X90" s="80"/>
      <c r="Y90" s="7">
        <f t="shared" si="27"/>
        <v>1</v>
      </c>
      <c r="Z90" s="3">
        <f>34*3</f>
        <v>102</v>
      </c>
      <c r="AA90" s="8">
        <f t="shared" si="26"/>
        <v>9.8039215686274508E-3</v>
      </c>
    </row>
    <row r="91" spans="1:27" ht="12.75" customHeight="1" x14ac:dyDescent="0.2">
      <c r="A91" s="115"/>
      <c r="B91" s="92" t="s">
        <v>18</v>
      </c>
      <c r="C91" s="92">
        <v>7</v>
      </c>
      <c r="D91" s="17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1" t="s">
        <v>99</v>
      </c>
      <c r="X91" s="80"/>
      <c r="Y91" s="7">
        <f t="shared" si="27"/>
        <v>1</v>
      </c>
      <c r="Z91" s="3">
        <f>34*2</f>
        <v>68</v>
      </c>
      <c r="AA91" s="8">
        <f t="shared" si="26"/>
        <v>1.4705882352941176E-2</v>
      </c>
    </row>
    <row r="92" spans="1:27" ht="12.75" customHeight="1" x14ac:dyDescent="0.2">
      <c r="A92" s="115"/>
      <c r="B92" s="92" t="s">
        <v>22</v>
      </c>
      <c r="C92" s="92">
        <v>7</v>
      </c>
      <c r="D92" s="17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6" t="s">
        <v>102</v>
      </c>
      <c r="U92" s="80"/>
      <c r="V92" s="80"/>
      <c r="W92" s="81" t="s">
        <v>99</v>
      </c>
      <c r="X92" s="80"/>
      <c r="Y92" s="7">
        <f t="shared" si="27"/>
        <v>2</v>
      </c>
      <c r="Z92" s="3">
        <f t="shared" ref="Z92" si="30">34*2</f>
        <v>68</v>
      </c>
      <c r="AA92" s="8">
        <f t="shared" si="26"/>
        <v>2.9411764705882353E-2</v>
      </c>
    </row>
    <row r="93" spans="1:27" ht="12.75" customHeight="1" x14ac:dyDescent="0.2">
      <c r="A93" s="115"/>
      <c r="B93" s="92" t="s">
        <v>17</v>
      </c>
      <c r="C93" s="92">
        <v>7</v>
      </c>
      <c r="D93" s="19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1" t="s">
        <v>99</v>
      </c>
      <c r="X93" s="80"/>
      <c r="Y93" s="7">
        <f t="shared" si="27"/>
        <v>1</v>
      </c>
      <c r="Z93" s="3">
        <f>34*1</f>
        <v>34</v>
      </c>
      <c r="AA93" s="8">
        <f t="shared" si="26"/>
        <v>2.9411764705882353E-2</v>
      </c>
    </row>
    <row r="94" spans="1:27" ht="12.75" customHeight="1" x14ac:dyDescent="0.2">
      <c r="A94" s="115"/>
      <c r="B94" s="92" t="s">
        <v>41</v>
      </c>
      <c r="C94" s="92">
        <v>7</v>
      </c>
      <c r="D94" s="19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67"/>
      <c r="R94" s="67"/>
      <c r="S94" s="67"/>
      <c r="T94" s="67"/>
      <c r="U94" s="21"/>
      <c r="V94" s="21"/>
      <c r="W94" s="21"/>
      <c r="X94" s="21"/>
      <c r="Y94" s="7">
        <f t="shared" si="27"/>
        <v>0</v>
      </c>
      <c r="Z94" s="3">
        <f t="shared" ref="Z94:Z95" si="31">34*1</f>
        <v>34</v>
      </c>
      <c r="AA94" s="8">
        <f t="shared" si="26"/>
        <v>0</v>
      </c>
    </row>
    <row r="95" spans="1:27" ht="12.75" customHeight="1" x14ac:dyDescent="0.2">
      <c r="A95" s="115"/>
      <c r="B95" s="92" t="s">
        <v>42</v>
      </c>
      <c r="C95" s="92">
        <v>7</v>
      </c>
      <c r="D95" s="19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67"/>
      <c r="R95" s="67"/>
      <c r="S95" s="67"/>
      <c r="T95" s="67"/>
      <c r="U95" s="21"/>
      <c r="V95" s="21"/>
      <c r="W95" s="21"/>
      <c r="X95" s="21"/>
      <c r="Y95" s="7">
        <f t="shared" si="27"/>
        <v>0</v>
      </c>
      <c r="Z95" s="3">
        <f t="shared" si="31"/>
        <v>34</v>
      </c>
      <c r="AA95" s="8">
        <f t="shared" si="26"/>
        <v>0</v>
      </c>
    </row>
    <row r="96" spans="1:27" ht="12.75" customHeight="1" x14ac:dyDescent="0.2">
      <c r="A96" s="115"/>
      <c r="B96" s="92" t="s">
        <v>60</v>
      </c>
      <c r="C96" s="92">
        <v>7</v>
      </c>
      <c r="D96" s="19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67"/>
      <c r="R96" s="67"/>
      <c r="S96" s="67"/>
      <c r="T96" s="67"/>
      <c r="U96" s="21"/>
      <c r="V96" s="21"/>
      <c r="W96" s="21"/>
      <c r="X96" s="21"/>
      <c r="Y96" s="7">
        <f t="shared" si="27"/>
        <v>0</v>
      </c>
      <c r="Z96" s="3">
        <f>34*2</f>
        <v>68</v>
      </c>
      <c r="AA96" s="8">
        <f t="shared" si="26"/>
        <v>0</v>
      </c>
    </row>
    <row r="97" spans="1:27" ht="12.75" customHeight="1" x14ac:dyDescent="0.2">
      <c r="A97" s="115"/>
      <c r="B97" s="92" t="s">
        <v>58</v>
      </c>
      <c r="C97" s="92">
        <v>7</v>
      </c>
      <c r="D97" s="19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67"/>
      <c r="R97" s="67"/>
      <c r="S97" s="67"/>
      <c r="T97" s="67"/>
      <c r="U97" s="21"/>
      <c r="V97" s="21"/>
      <c r="W97" s="21"/>
      <c r="X97" s="21"/>
      <c r="Y97" s="7">
        <f t="shared" si="27"/>
        <v>0</v>
      </c>
      <c r="Z97" s="3">
        <f t="shared" ref="Z97" si="32">34*2</f>
        <v>68</v>
      </c>
      <c r="AA97" s="8">
        <f t="shared" si="26"/>
        <v>0</v>
      </c>
    </row>
    <row r="98" spans="1:27" ht="27" customHeight="1" x14ac:dyDescent="0.2">
      <c r="A98" s="48"/>
      <c r="B98" s="49"/>
      <c r="C98" s="49"/>
      <c r="D98" s="49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48"/>
      <c r="AA98" s="48"/>
    </row>
    <row r="99" spans="1:27" s="2" customFormat="1" ht="81.75" customHeight="1" x14ac:dyDescent="0.2">
      <c r="A99" s="116" t="s">
        <v>24</v>
      </c>
      <c r="B99" s="116"/>
      <c r="C99" s="116"/>
      <c r="D99" s="116"/>
      <c r="E99" s="117" t="s">
        <v>28</v>
      </c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00" t="s">
        <v>89</v>
      </c>
      <c r="Z99" s="113" t="s">
        <v>10</v>
      </c>
      <c r="AA99" s="114" t="s">
        <v>9</v>
      </c>
    </row>
    <row r="100" spans="1:27" s="2" customFormat="1" ht="13.5" customHeight="1" x14ac:dyDescent="0.2">
      <c r="A100" s="103" t="s">
        <v>0</v>
      </c>
      <c r="B100" s="103"/>
      <c r="C100" s="103"/>
      <c r="D100" s="19" t="s">
        <v>7</v>
      </c>
      <c r="E100" s="103" t="s">
        <v>94</v>
      </c>
      <c r="F100" s="103"/>
      <c r="G100" s="103"/>
      <c r="H100" s="103"/>
      <c r="I100" s="103" t="s">
        <v>95</v>
      </c>
      <c r="J100" s="103"/>
      <c r="K100" s="103"/>
      <c r="L100" s="103"/>
      <c r="M100" s="103" t="s">
        <v>96</v>
      </c>
      <c r="N100" s="103"/>
      <c r="O100" s="103"/>
      <c r="P100" s="103"/>
      <c r="Q100" s="97" t="s">
        <v>97</v>
      </c>
      <c r="R100" s="98"/>
      <c r="S100" s="98"/>
      <c r="T100" s="99"/>
      <c r="U100" s="103" t="s">
        <v>98</v>
      </c>
      <c r="V100" s="103"/>
      <c r="W100" s="103"/>
      <c r="X100" s="103"/>
      <c r="Y100" s="100"/>
      <c r="Z100" s="113"/>
      <c r="AA100" s="114"/>
    </row>
    <row r="101" spans="1:27" s="6" customFormat="1" ht="13.5" customHeight="1" x14ac:dyDescent="0.2">
      <c r="A101" s="103"/>
      <c r="B101" s="103"/>
      <c r="C101" s="103"/>
      <c r="D101" s="19" t="s">
        <v>8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100"/>
      <c r="Z101" s="113"/>
      <c r="AA101" s="114"/>
    </row>
    <row r="102" spans="1:27" ht="12.75" customHeight="1" x14ac:dyDescent="0.2">
      <c r="A102" s="115" t="s">
        <v>13</v>
      </c>
      <c r="B102" s="92" t="s">
        <v>3</v>
      </c>
      <c r="C102" s="65">
        <v>8</v>
      </c>
      <c r="D102" s="17"/>
      <c r="E102" s="80"/>
      <c r="F102" s="80"/>
      <c r="G102" s="80"/>
      <c r="H102" s="80"/>
      <c r="I102" s="86" t="s">
        <v>102</v>
      </c>
      <c r="J102" s="80"/>
      <c r="K102" s="80"/>
      <c r="L102" s="80"/>
      <c r="M102" s="80"/>
      <c r="N102" s="80"/>
      <c r="O102" s="80"/>
      <c r="P102" s="86" t="s">
        <v>102</v>
      </c>
      <c r="Q102" s="80"/>
      <c r="R102" s="80"/>
      <c r="S102" s="80"/>
      <c r="T102" s="81" t="s">
        <v>99</v>
      </c>
      <c r="U102" s="80"/>
      <c r="V102" s="80"/>
      <c r="W102" s="80"/>
      <c r="X102" s="86" t="s">
        <v>102</v>
      </c>
      <c r="Y102" s="7">
        <f>COUNTA(E102:X102)</f>
        <v>4</v>
      </c>
      <c r="Z102" s="3">
        <f>34*3</f>
        <v>102</v>
      </c>
      <c r="AA102" s="8">
        <f t="shared" ref="AA102:AA118" si="33">Y102/Z102</f>
        <v>3.9215686274509803E-2</v>
      </c>
    </row>
    <row r="103" spans="1:27" ht="12.75" customHeight="1" x14ac:dyDescent="0.2">
      <c r="A103" s="115"/>
      <c r="B103" s="92" t="s">
        <v>15</v>
      </c>
      <c r="C103" s="92">
        <v>8</v>
      </c>
      <c r="D103" s="17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1" t="s">
        <v>99</v>
      </c>
      <c r="X103" s="80"/>
      <c r="Y103" s="7">
        <f t="shared" ref="Y103:Y118" si="34">COUNTA(E103:X103)</f>
        <v>1</v>
      </c>
      <c r="Z103" s="3">
        <f>34*2</f>
        <v>68</v>
      </c>
      <c r="AA103" s="8">
        <f t="shared" si="33"/>
        <v>1.4705882352941176E-2</v>
      </c>
    </row>
    <row r="104" spans="1:27" x14ac:dyDescent="0.2">
      <c r="A104" s="115"/>
      <c r="B104" s="92" t="s">
        <v>2</v>
      </c>
      <c r="C104" s="92">
        <v>8</v>
      </c>
      <c r="D104" s="19"/>
      <c r="E104" s="80"/>
      <c r="F104" s="80"/>
      <c r="G104" s="86" t="s">
        <v>102</v>
      </c>
      <c r="H104" s="80"/>
      <c r="I104" s="80"/>
      <c r="J104" s="80"/>
      <c r="K104" s="80"/>
      <c r="L104" s="80"/>
      <c r="M104" s="86" t="s">
        <v>102</v>
      </c>
      <c r="N104" s="80"/>
      <c r="O104" s="80"/>
      <c r="P104" s="80"/>
      <c r="Q104" s="80"/>
      <c r="R104" s="80"/>
      <c r="S104" s="80"/>
      <c r="T104" s="80"/>
      <c r="U104" s="80"/>
      <c r="V104" s="80"/>
      <c r="W104" s="81" t="s">
        <v>99</v>
      </c>
      <c r="X104" s="80"/>
      <c r="Y104" s="7">
        <f t="shared" si="34"/>
        <v>3</v>
      </c>
      <c r="Z104" s="3">
        <f t="shared" ref="Z104:Z105" si="35">34*3</f>
        <v>102</v>
      </c>
      <c r="AA104" s="8">
        <f t="shared" si="33"/>
        <v>2.9411764705882353E-2</v>
      </c>
    </row>
    <row r="105" spans="1:27" ht="12.75" customHeight="1" x14ac:dyDescent="0.2">
      <c r="A105" s="115"/>
      <c r="B105" s="92" t="s">
        <v>69</v>
      </c>
      <c r="C105" s="92">
        <v>8</v>
      </c>
      <c r="D105" s="68"/>
      <c r="E105" s="80"/>
      <c r="F105" s="86" t="s">
        <v>102</v>
      </c>
      <c r="G105" s="80"/>
      <c r="H105" s="84"/>
      <c r="I105" s="84"/>
      <c r="J105" s="80"/>
      <c r="K105" s="80"/>
      <c r="L105" s="80"/>
      <c r="M105" s="80"/>
      <c r="N105" s="80"/>
      <c r="O105" s="86" t="s">
        <v>102</v>
      </c>
      <c r="P105" s="80"/>
      <c r="Q105" s="80"/>
      <c r="R105" s="80"/>
      <c r="S105" s="86" t="s">
        <v>102</v>
      </c>
      <c r="T105" s="81" t="s">
        <v>99</v>
      </c>
      <c r="V105" s="80"/>
      <c r="W105" s="80"/>
      <c r="X105" s="80"/>
      <c r="Y105" s="7">
        <f t="shared" si="34"/>
        <v>4</v>
      </c>
      <c r="Z105" s="3">
        <f t="shared" si="35"/>
        <v>102</v>
      </c>
      <c r="AA105" s="8">
        <f t="shared" si="33"/>
        <v>3.9215686274509803E-2</v>
      </c>
    </row>
    <row r="106" spans="1:27" ht="12.75" customHeight="1" x14ac:dyDescent="0.2">
      <c r="A106" s="115"/>
      <c r="B106" s="92" t="s">
        <v>70</v>
      </c>
      <c r="C106" s="92">
        <v>8</v>
      </c>
      <c r="D106" s="17"/>
      <c r="E106" s="80"/>
      <c r="F106" s="80"/>
      <c r="G106" s="80"/>
      <c r="H106" s="80"/>
      <c r="I106" s="80"/>
      <c r="J106" s="86" t="s">
        <v>102</v>
      </c>
      <c r="K106" s="80"/>
      <c r="L106" s="80"/>
      <c r="M106" s="80"/>
      <c r="N106" s="86" t="s">
        <v>102</v>
      </c>
      <c r="O106" s="80"/>
      <c r="P106" s="80"/>
      <c r="Q106" s="80"/>
      <c r="R106" s="80"/>
      <c r="S106" s="80"/>
      <c r="T106" s="80"/>
      <c r="U106" s="86" t="s">
        <v>102</v>
      </c>
      <c r="V106" s="80"/>
      <c r="W106" s="80"/>
      <c r="X106" s="80"/>
      <c r="Y106" s="7">
        <f t="shared" si="34"/>
        <v>3</v>
      </c>
      <c r="Z106" s="3">
        <f t="shared" ref="Z106" si="36">34*2</f>
        <v>68</v>
      </c>
      <c r="AA106" s="8">
        <f t="shared" si="33"/>
        <v>4.4117647058823532E-2</v>
      </c>
    </row>
    <row r="107" spans="1:27" ht="12.75" customHeight="1" x14ac:dyDescent="0.2">
      <c r="A107" s="115"/>
      <c r="B107" s="92" t="s">
        <v>71</v>
      </c>
      <c r="C107" s="92">
        <v>8</v>
      </c>
      <c r="D107" s="17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6" t="s">
        <v>102</v>
      </c>
      <c r="X107" s="80"/>
      <c r="Y107" s="7">
        <f t="shared" si="34"/>
        <v>1</v>
      </c>
      <c r="Z107" s="3">
        <f>34*1</f>
        <v>34</v>
      </c>
      <c r="AA107" s="8">
        <f t="shared" si="33"/>
        <v>2.9411764705882353E-2</v>
      </c>
    </row>
    <row r="108" spans="1:27" ht="12.75" customHeight="1" x14ac:dyDescent="0.2">
      <c r="A108" s="115"/>
      <c r="B108" s="92" t="s">
        <v>23</v>
      </c>
      <c r="C108" s="92">
        <v>8</v>
      </c>
      <c r="D108" s="17"/>
      <c r="E108" s="80"/>
      <c r="F108" s="80"/>
      <c r="G108" s="80"/>
      <c r="H108" s="80"/>
      <c r="I108" s="80"/>
      <c r="J108" s="80"/>
      <c r="K108" s="86" t="s">
        <v>102</v>
      </c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5" t="s">
        <v>99</v>
      </c>
      <c r="Y108" s="7">
        <f t="shared" si="34"/>
        <v>2</v>
      </c>
      <c r="Z108" s="3">
        <f t="shared" ref="Z108" si="37">34*1</f>
        <v>34</v>
      </c>
      <c r="AA108" s="8">
        <f t="shared" si="33"/>
        <v>5.8823529411764705E-2</v>
      </c>
    </row>
    <row r="109" spans="1:27" ht="12.75" customHeight="1" x14ac:dyDescent="0.2">
      <c r="A109" s="115"/>
      <c r="B109" s="92" t="s">
        <v>16</v>
      </c>
      <c r="C109" s="92">
        <v>8</v>
      </c>
      <c r="D109" s="19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5" t="s">
        <v>99</v>
      </c>
      <c r="X109" s="80"/>
      <c r="Y109" s="7">
        <f t="shared" si="34"/>
        <v>1</v>
      </c>
      <c r="Z109" s="3">
        <v>68</v>
      </c>
      <c r="AA109" s="8">
        <f t="shared" si="33"/>
        <v>1.4705882352941176E-2</v>
      </c>
    </row>
    <row r="110" spans="1:27" ht="12.75" customHeight="1" x14ac:dyDescent="0.2">
      <c r="A110" s="115"/>
      <c r="B110" s="93" t="s">
        <v>20</v>
      </c>
      <c r="C110" s="92">
        <v>8</v>
      </c>
      <c r="D110" s="19"/>
      <c r="E110" s="80"/>
      <c r="F110" s="80"/>
      <c r="G110" s="80"/>
      <c r="H110" s="80"/>
      <c r="I110" s="80"/>
      <c r="J110" s="86" t="s">
        <v>102</v>
      </c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5" t="s">
        <v>99</v>
      </c>
      <c r="X110" s="80"/>
      <c r="Y110" s="7">
        <f t="shared" si="34"/>
        <v>2</v>
      </c>
      <c r="Z110" s="3">
        <v>34</v>
      </c>
      <c r="AA110" s="8">
        <f t="shared" si="33"/>
        <v>5.8823529411764705E-2</v>
      </c>
    </row>
    <row r="111" spans="1:27" ht="12.75" customHeight="1" x14ac:dyDescent="0.2">
      <c r="A111" s="115"/>
      <c r="B111" s="92" t="s">
        <v>18</v>
      </c>
      <c r="C111" s="92">
        <v>8</v>
      </c>
      <c r="D111" s="19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4"/>
      <c r="X111" s="81" t="s">
        <v>99</v>
      </c>
      <c r="Y111" s="7">
        <f t="shared" si="34"/>
        <v>1</v>
      </c>
      <c r="Z111" s="3">
        <f t="shared" ref="Z111:Z114" si="38">34*2</f>
        <v>68</v>
      </c>
      <c r="AA111" s="8">
        <f t="shared" si="33"/>
        <v>1.4705882352941176E-2</v>
      </c>
    </row>
    <row r="112" spans="1:27" ht="12.75" customHeight="1" x14ac:dyDescent="0.2">
      <c r="A112" s="115"/>
      <c r="B112" s="92" t="s">
        <v>22</v>
      </c>
      <c r="C112" s="92">
        <v>8</v>
      </c>
      <c r="D112" s="19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6" t="s">
        <v>102</v>
      </c>
      <c r="S112" s="80"/>
      <c r="T112" s="80"/>
      <c r="U112" s="80"/>
      <c r="V112" s="80"/>
      <c r="W112" s="84"/>
      <c r="X112" s="81" t="s">
        <v>99</v>
      </c>
      <c r="Y112" s="7">
        <f t="shared" si="34"/>
        <v>2</v>
      </c>
      <c r="Z112" s="3">
        <f t="shared" si="38"/>
        <v>68</v>
      </c>
      <c r="AA112" s="8">
        <f t="shared" si="33"/>
        <v>2.9411764705882353E-2</v>
      </c>
    </row>
    <row r="113" spans="1:27" ht="12.75" customHeight="1" x14ac:dyDescent="0.2">
      <c r="A113" s="115"/>
      <c r="B113" s="92" t="s">
        <v>25</v>
      </c>
      <c r="C113" s="92">
        <v>8</v>
      </c>
      <c r="D113" s="19"/>
      <c r="E113" s="80"/>
      <c r="F113" s="80"/>
      <c r="G113" s="80"/>
      <c r="H113" s="80"/>
      <c r="I113" s="86" t="s">
        <v>102</v>
      </c>
      <c r="J113" s="80"/>
      <c r="K113" s="80"/>
      <c r="L113" s="80"/>
      <c r="M113" s="80"/>
      <c r="N113" s="86" t="s">
        <v>102</v>
      </c>
      <c r="O113" s="80"/>
      <c r="P113" s="80"/>
      <c r="Q113" s="80"/>
      <c r="R113" s="80"/>
      <c r="S113" s="86" t="s">
        <v>102</v>
      </c>
      <c r="T113" s="80"/>
      <c r="U113" s="80"/>
      <c r="V113" s="80"/>
      <c r="W113" s="84"/>
      <c r="X113" s="81" t="s">
        <v>99</v>
      </c>
      <c r="Y113" s="7">
        <f t="shared" si="34"/>
        <v>4</v>
      </c>
      <c r="Z113" s="3">
        <f t="shared" si="38"/>
        <v>68</v>
      </c>
      <c r="AA113" s="8">
        <f t="shared" si="33"/>
        <v>5.8823529411764705E-2</v>
      </c>
    </row>
    <row r="114" spans="1:27" ht="12.75" customHeight="1" x14ac:dyDescent="0.2">
      <c r="A114" s="115"/>
      <c r="B114" s="92" t="s">
        <v>17</v>
      </c>
      <c r="C114" s="92">
        <v>8</v>
      </c>
      <c r="D114" s="19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1" t="s">
        <v>99</v>
      </c>
      <c r="U114" s="80"/>
      <c r="V114" s="80"/>
      <c r="W114" s="84"/>
      <c r="X114" s="80"/>
      <c r="Y114" s="7">
        <f t="shared" si="34"/>
        <v>1</v>
      </c>
      <c r="Z114" s="3">
        <f t="shared" si="38"/>
        <v>68</v>
      </c>
      <c r="AA114" s="8">
        <f t="shared" si="33"/>
        <v>1.4705882352941176E-2</v>
      </c>
    </row>
    <row r="115" spans="1:27" ht="12.75" customHeight="1" x14ac:dyDescent="0.2">
      <c r="A115" s="115"/>
      <c r="B115" s="92" t="s">
        <v>42</v>
      </c>
      <c r="C115" s="92">
        <v>8</v>
      </c>
      <c r="D115" s="19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4"/>
      <c r="X115" s="80"/>
      <c r="Y115" s="7">
        <f t="shared" si="34"/>
        <v>0</v>
      </c>
      <c r="Z115" s="3">
        <f t="shared" ref="Z115:Z117" si="39">34*1</f>
        <v>34</v>
      </c>
      <c r="AA115" s="8">
        <f t="shared" si="33"/>
        <v>0</v>
      </c>
    </row>
    <row r="116" spans="1:27" ht="12.75" customHeight="1" x14ac:dyDescent="0.2">
      <c r="A116" s="115"/>
      <c r="B116" s="92" t="s">
        <v>60</v>
      </c>
      <c r="C116" s="92">
        <v>8</v>
      </c>
      <c r="D116" s="19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67"/>
      <c r="R116" s="67"/>
      <c r="S116" s="67"/>
      <c r="T116" s="67"/>
      <c r="U116" s="21"/>
      <c r="V116" s="21"/>
      <c r="W116" s="35"/>
      <c r="X116" s="21"/>
      <c r="Y116" s="7">
        <f t="shared" si="34"/>
        <v>0</v>
      </c>
      <c r="Z116" s="3">
        <f t="shared" si="39"/>
        <v>34</v>
      </c>
      <c r="AA116" s="8">
        <f t="shared" si="33"/>
        <v>0</v>
      </c>
    </row>
    <row r="117" spans="1:27" ht="12.75" customHeight="1" x14ac:dyDescent="0.2">
      <c r="A117" s="115"/>
      <c r="B117" s="92" t="s">
        <v>92</v>
      </c>
      <c r="C117" s="92">
        <v>8</v>
      </c>
      <c r="D117" s="19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67"/>
      <c r="R117" s="67"/>
      <c r="S117" s="67"/>
      <c r="T117" s="67"/>
      <c r="U117" s="21"/>
      <c r="V117" s="21"/>
      <c r="W117" s="35"/>
      <c r="X117" s="21"/>
      <c r="Y117" s="7">
        <f t="shared" si="34"/>
        <v>0</v>
      </c>
      <c r="Z117" s="3">
        <f t="shared" si="39"/>
        <v>34</v>
      </c>
      <c r="AA117" s="8">
        <f t="shared" si="33"/>
        <v>0</v>
      </c>
    </row>
    <row r="118" spans="1:27" ht="12.75" customHeight="1" x14ac:dyDescent="0.2">
      <c r="A118" s="115"/>
      <c r="B118" s="92" t="s">
        <v>58</v>
      </c>
      <c r="C118" s="92">
        <v>8</v>
      </c>
      <c r="D118" s="19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67"/>
      <c r="R118" s="67"/>
      <c r="S118" s="67"/>
      <c r="T118" s="67"/>
      <c r="U118" s="21"/>
      <c r="V118" s="21"/>
      <c r="W118" s="35"/>
      <c r="X118" s="21"/>
      <c r="Y118" s="7">
        <f t="shared" si="34"/>
        <v>0</v>
      </c>
      <c r="Z118" s="3">
        <f t="shared" ref="Z118" si="40">34*2</f>
        <v>68</v>
      </c>
      <c r="AA118" s="8">
        <f t="shared" si="33"/>
        <v>0</v>
      </c>
    </row>
    <row r="119" spans="1:27" ht="27" customHeight="1" x14ac:dyDescent="0.2">
      <c r="A119" s="48"/>
      <c r="B119" s="49"/>
      <c r="C119" s="49"/>
      <c r="D119" s="49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8"/>
      <c r="Z119" s="48"/>
      <c r="AA119" s="48"/>
    </row>
    <row r="120" spans="1:27" s="2" customFormat="1" ht="81.75" customHeight="1" x14ac:dyDescent="0.2">
      <c r="A120" s="116" t="s">
        <v>26</v>
      </c>
      <c r="B120" s="116"/>
      <c r="C120" s="116"/>
      <c r="D120" s="116"/>
      <c r="E120" s="117" t="s">
        <v>28</v>
      </c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00" t="s">
        <v>89</v>
      </c>
      <c r="Z120" s="113" t="s">
        <v>10</v>
      </c>
      <c r="AA120" s="114" t="s">
        <v>9</v>
      </c>
    </row>
    <row r="121" spans="1:27" s="2" customFormat="1" ht="13.5" customHeight="1" x14ac:dyDescent="0.2">
      <c r="A121" s="103" t="s">
        <v>0</v>
      </c>
      <c r="B121" s="103"/>
      <c r="C121" s="103"/>
      <c r="D121" s="19" t="s">
        <v>7</v>
      </c>
      <c r="E121" s="103" t="s">
        <v>94</v>
      </c>
      <c r="F121" s="103"/>
      <c r="G121" s="103"/>
      <c r="H121" s="103"/>
      <c r="I121" s="103" t="s">
        <v>95</v>
      </c>
      <c r="J121" s="103"/>
      <c r="K121" s="103"/>
      <c r="L121" s="103"/>
      <c r="M121" s="103" t="s">
        <v>96</v>
      </c>
      <c r="N121" s="103"/>
      <c r="O121" s="103"/>
      <c r="P121" s="103"/>
      <c r="Q121" s="97" t="s">
        <v>97</v>
      </c>
      <c r="R121" s="98"/>
      <c r="S121" s="98"/>
      <c r="T121" s="99"/>
      <c r="U121" s="103" t="s">
        <v>98</v>
      </c>
      <c r="V121" s="103"/>
      <c r="W121" s="103"/>
      <c r="X121" s="103"/>
      <c r="Y121" s="100"/>
      <c r="Z121" s="113"/>
      <c r="AA121" s="114"/>
    </row>
    <row r="122" spans="1:27" s="6" customFormat="1" ht="13.5" customHeight="1" x14ac:dyDescent="0.2">
      <c r="A122" s="103"/>
      <c r="B122" s="103"/>
      <c r="C122" s="103"/>
      <c r="D122" s="19" t="s">
        <v>8</v>
      </c>
      <c r="E122" s="5">
        <v>1</v>
      </c>
      <c r="F122" s="5">
        <v>2</v>
      </c>
      <c r="G122" s="5">
        <v>3</v>
      </c>
      <c r="H122" s="5">
        <v>4</v>
      </c>
      <c r="I122" s="5">
        <v>5</v>
      </c>
      <c r="J122" s="5">
        <v>6</v>
      </c>
      <c r="K122" s="5">
        <v>7</v>
      </c>
      <c r="L122" s="5">
        <v>8</v>
      </c>
      <c r="M122" s="5">
        <v>9</v>
      </c>
      <c r="N122" s="5">
        <v>10</v>
      </c>
      <c r="O122" s="5">
        <v>11</v>
      </c>
      <c r="P122" s="5">
        <v>12</v>
      </c>
      <c r="Q122" s="5">
        <v>13</v>
      </c>
      <c r="R122" s="5">
        <v>14</v>
      </c>
      <c r="S122" s="5">
        <v>15</v>
      </c>
      <c r="T122" s="5">
        <v>16</v>
      </c>
      <c r="U122" s="5">
        <v>17</v>
      </c>
      <c r="V122" s="5">
        <v>18</v>
      </c>
      <c r="W122" s="5">
        <v>19</v>
      </c>
      <c r="X122" s="5">
        <v>20</v>
      </c>
      <c r="Y122" s="100"/>
      <c r="Z122" s="113"/>
      <c r="AA122" s="114"/>
    </row>
    <row r="123" spans="1:27" ht="12.75" customHeight="1" x14ac:dyDescent="0.2">
      <c r="A123" s="115" t="s">
        <v>13</v>
      </c>
      <c r="B123" s="92" t="s">
        <v>3</v>
      </c>
      <c r="C123" s="65">
        <v>9</v>
      </c>
      <c r="D123" s="17"/>
      <c r="E123" s="80"/>
      <c r="F123" s="80"/>
      <c r="G123" s="80"/>
      <c r="H123" s="80"/>
      <c r="I123" s="80"/>
      <c r="J123" s="81" t="s">
        <v>93</v>
      </c>
      <c r="K123" s="80"/>
      <c r="L123" s="86" t="s">
        <v>102</v>
      </c>
      <c r="M123" s="80"/>
      <c r="N123" s="80"/>
      <c r="O123" s="86" t="s">
        <v>100</v>
      </c>
      <c r="P123" s="80"/>
      <c r="Q123" s="80"/>
      <c r="R123" s="80"/>
      <c r="S123" s="86" t="s">
        <v>102</v>
      </c>
      <c r="T123" s="80"/>
      <c r="U123" s="80"/>
      <c r="V123" s="80"/>
      <c r="W123" s="80"/>
      <c r="X123" s="86" t="s">
        <v>102</v>
      </c>
      <c r="Y123" s="7">
        <f>COUNTA(E123:X123)</f>
        <v>5</v>
      </c>
      <c r="Z123" s="3">
        <f>34*3</f>
        <v>102</v>
      </c>
      <c r="AA123" s="8">
        <f>Y123/Z123</f>
        <v>4.9019607843137254E-2</v>
      </c>
    </row>
    <row r="124" spans="1:27" ht="12.75" customHeight="1" x14ac:dyDescent="0.2">
      <c r="A124" s="115"/>
      <c r="B124" s="92" t="s">
        <v>15</v>
      </c>
      <c r="C124" s="92">
        <v>9</v>
      </c>
      <c r="D124" s="17"/>
      <c r="E124" s="80"/>
      <c r="F124" s="80"/>
      <c r="G124" s="86" t="s">
        <v>100</v>
      </c>
      <c r="H124" s="80"/>
      <c r="I124" s="80"/>
      <c r="J124" s="80"/>
      <c r="K124" s="80"/>
      <c r="L124" s="80"/>
      <c r="M124" s="86" t="s">
        <v>100</v>
      </c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7">
        <f t="shared" ref="Y124:Y138" si="41">COUNTA(E124:X124)</f>
        <v>2</v>
      </c>
      <c r="Z124" s="3">
        <f t="shared" ref="Z124:Z126" si="42">34*3</f>
        <v>102</v>
      </c>
      <c r="AA124" s="8">
        <f t="shared" ref="AA124:AA138" si="43">Y124/Z124</f>
        <v>1.9607843137254902E-2</v>
      </c>
    </row>
    <row r="125" spans="1:27" x14ac:dyDescent="0.2">
      <c r="A125" s="115"/>
      <c r="B125" s="92" t="s">
        <v>2</v>
      </c>
      <c r="C125" s="92">
        <v>9</v>
      </c>
      <c r="D125" s="19"/>
      <c r="E125" s="80"/>
      <c r="F125" s="86" t="s">
        <v>102</v>
      </c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7">
        <f t="shared" si="41"/>
        <v>1</v>
      </c>
      <c r="Z125" s="3">
        <f t="shared" si="42"/>
        <v>102</v>
      </c>
      <c r="AA125" s="8">
        <f t="shared" si="43"/>
        <v>9.8039215686274508E-3</v>
      </c>
    </row>
    <row r="126" spans="1:27" ht="12.75" customHeight="1" x14ac:dyDescent="0.2">
      <c r="A126" s="115"/>
      <c r="B126" s="92" t="s">
        <v>69</v>
      </c>
      <c r="C126" s="92">
        <v>9</v>
      </c>
      <c r="D126" s="17"/>
      <c r="E126" s="80"/>
      <c r="F126" s="80"/>
      <c r="G126" s="86" t="s">
        <v>102</v>
      </c>
      <c r="H126" s="84"/>
      <c r="I126" s="84"/>
      <c r="J126" s="80"/>
      <c r="K126" s="86" t="s">
        <v>102</v>
      </c>
      <c r="L126" s="80"/>
      <c r="M126" s="80"/>
      <c r="N126" s="80"/>
      <c r="O126" s="80"/>
      <c r="P126" s="80"/>
      <c r="Q126" s="80"/>
      <c r="R126" s="86" t="s">
        <v>102</v>
      </c>
      <c r="S126" s="80"/>
      <c r="T126" s="80"/>
      <c r="U126" s="80"/>
      <c r="V126" s="80"/>
      <c r="W126" s="80"/>
      <c r="X126" s="86" t="s">
        <v>102</v>
      </c>
      <c r="Y126" s="7">
        <f t="shared" si="41"/>
        <v>4</v>
      </c>
      <c r="Z126" s="3">
        <f t="shared" si="42"/>
        <v>102</v>
      </c>
      <c r="AA126" s="8">
        <f t="shared" si="43"/>
        <v>3.9215686274509803E-2</v>
      </c>
    </row>
    <row r="127" spans="1:27" x14ac:dyDescent="0.2">
      <c r="A127" s="115"/>
      <c r="B127" s="92" t="s">
        <v>70</v>
      </c>
      <c r="C127" s="92">
        <v>9</v>
      </c>
      <c r="D127" s="17"/>
      <c r="E127" s="80"/>
      <c r="F127" s="80"/>
      <c r="G127" s="80"/>
      <c r="H127" s="80"/>
      <c r="I127" s="86" t="s">
        <v>102</v>
      </c>
      <c r="J127" s="80"/>
      <c r="K127" s="80"/>
      <c r="L127" s="80"/>
      <c r="M127" s="80"/>
      <c r="N127" s="86" t="s">
        <v>102</v>
      </c>
      <c r="O127" s="80"/>
      <c r="P127" s="80"/>
      <c r="Q127" s="80"/>
      <c r="R127" s="80"/>
      <c r="S127" s="80"/>
      <c r="T127" s="80"/>
      <c r="U127" s="80"/>
      <c r="V127" s="80"/>
      <c r="W127" s="86" t="s">
        <v>102</v>
      </c>
      <c r="X127" s="80"/>
      <c r="Y127" s="7">
        <f t="shared" si="41"/>
        <v>3</v>
      </c>
      <c r="Z127" s="3">
        <v>68</v>
      </c>
      <c r="AA127" s="8">
        <f t="shared" si="43"/>
        <v>4.4117647058823532E-2</v>
      </c>
    </row>
    <row r="128" spans="1:27" ht="12.75" customHeight="1" x14ac:dyDescent="0.2">
      <c r="A128" s="115"/>
      <c r="B128" s="92" t="s">
        <v>71</v>
      </c>
      <c r="C128" s="92">
        <v>9</v>
      </c>
      <c r="D128" s="19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7">
        <f t="shared" si="41"/>
        <v>0</v>
      </c>
      <c r="Z128" s="3">
        <f>34*1</f>
        <v>34</v>
      </c>
      <c r="AA128" s="8">
        <f t="shared" si="43"/>
        <v>0</v>
      </c>
    </row>
    <row r="129" spans="1:27" x14ac:dyDescent="0.2">
      <c r="A129" s="115"/>
      <c r="B129" s="92" t="s">
        <v>23</v>
      </c>
      <c r="C129" s="92">
        <v>9</v>
      </c>
      <c r="D129" s="19"/>
      <c r="E129" s="80"/>
      <c r="F129" s="80"/>
      <c r="G129" s="80"/>
      <c r="H129" s="80"/>
      <c r="I129" s="80"/>
      <c r="J129" s="80"/>
      <c r="K129" s="80"/>
      <c r="L129" s="86" t="s">
        <v>102</v>
      </c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7">
        <f t="shared" si="41"/>
        <v>1</v>
      </c>
      <c r="Z129" s="3">
        <f t="shared" ref="Z129" si="44">34*1</f>
        <v>34</v>
      </c>
      <c r="AA129" s="8">
        <f t="shared" si="43"/>
        <v>2.9411764705882353E-2</v>
      </c>
    </row>
    <row r="130" spans="1:27" x14ac:dyDescent="0.2">
      <c r="A130" s="115"/>
      <c r="B130" s="92" t="s">
        <v>16</v>
      </c>
      <c r="C130" s="92">
        <v>9</v>
      </c>
      <c r="D130" s="19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7">
        <f t="shared" si="41"/>
        <v>0</v>
      </c>
      <c r="Z130" s="3">
        <v>85</v>
      </c>
      <c r="AA130" s="8">
        <f t="shared" si="43"/>
        <v>0</v>
      </c>
    </row>
    <row r="131" spans="1:27" x14ac:dyDescent="0.2">
      <c r="A131" s="115"/>
      <c r="B131" s="92" t="s">
        <v>20</v>
      </c>
      <c r="C131" s="92">
        <v>9</v>
      </c>
      <c r="D131" s="19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7">
        <f t="shared" si="41"/>
        <v>0</v>
      </c>
      <c r="Z131" s="3">
        <f>34*1</f>
        <v>34</v>
      </c>
      <c r="AA131" s="8">
        <f t="shared" si="43"/>
        <v>0</v>
      </c>
    </row>
    <row r="132" spans="1:27" x14ac:dyDescent="0.2">
      <c r="A132" s="115"/>
      <c r="B132" s="92" t="s">
        <v>18</v>
      </c>
      <c r="C132" s="92">
        <v>9</v>
      </c>
      <c r="D132" s="19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6" t="s">
        <v>102</v>
      </c>
      <c r="Q132" s="80"/>
      <c r="R132" s="80"/>
      <c r="S132" s="80"/>
      <c r="T132" s="80"/>
      <c r="U132" s="80"/>
      <c r="V132" s="80"/>
      <c r="W132" s="80"/>
      <c r="X132" s="80"/>
      <c r="Y132" s="7">
        <f t="shared" si="41"/>
        <v>1</v>
      </c>
      <c r="Z132" s="3">
        <f>34*2</f>
        <v>68</v>
      </c>
      <c r="AA132" s="8">
        <f t="shared" si="43"/>
        <v>1.4705882352941176E-2</v>
      </c>
    </row>
    <row r="133" spans="1:27" x14ac:dyDescent="0.2">
      <c r="A133" s="115"/>
      <c r="B133" s="92" t="s">
        <v>22</v>
      </c>
      <c r="C133" s="92">
        <v>9</v>
      </c>
      <c r="D133" s="19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7">
        <f t="shared" si="41"/>
        <v>0</v>
      </c>
      <c r="Z133" s="3">
        <f>34*3</f>
        <v>102</v>
      </c>
      <c r="AA133" s="8">
        <f t="shared" si="43"/>
        <v>0</v>
      </c>
    </row>
    <row r="134" spans="1:27" x14ac:dyDescent="0.2">
      <c r="A134" s="115"/>
      <c r="B134" s="92" t="s">
        <v>25</v>
      </c>
      <c r="C134" s="92">
        <v>9</v>
      </c>
      <c r="D134" s="19"/>
      <c r="E134" s="80"/>
      <c r="F134" s="80"/>
      <c r="G134" s="80"/>
      <c r="H134" s="86" t="s">
        <v>103</v>
      </c>
      <c r="I134" s="80"/>
      <c r="J134" s="80"/>
      <c r="K134" s="86" t="s">
        <v>102</v>
      </c>
      <c r="L134" s="80"/>
      <c r="M134" s="80"/>
      <c r="N134" s="80"/>
      <c r="O134" s="80"/>
      <c r="P134" s="80"/>
      <c r="Q134" s="80"/>
      <c r="R134" s="80"/>
      <c r="S134" s="80"/>
      <c r="T134" s="80"/>
      <c r="U134" s="86" t="s">
        <v>102</v>
      </c>
      <c r="V134" s="80"/>
      <c r="W134" s="80"/>
      <c r="X134" s="80"/>
      <c r="Y134" s="7">
        <f t="shared" si="41"/>
        <v>3</v>
      </c>
      <c r="Z134" s="3">
        <f>34*2</f>
        <v>68</v>
      </c>
      <c r="AA134" s="8">
        <f t="shared" si="43"/>
        <v>4.4117647058823532E-2</v>
      </c>
    </row>
    <row r="135" spans="1:27" x14ac:dyDescent="0.2">
      <c r="A135" s="115"/>
      <c r="B135" s="92" t="s">
        <v>17</v>
      </c>
      <c r="C135" s="92">
        <v>9</v>
      </c>
      <c r="D135" s="19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7">
        <f t="shared" si="41"/>
        <v>0</v>
      </c>
      <c r="Z135" s="3">
        <f t="shared" ref="Z135" si="45">34*2</f>
        <v>68</v>
      </c>
      <c r="AA135" s="8">
        <f t="shared" si="43"/>
        <v>0</v>
      </c>
    </row>
    <row r="136" spans="1:27" x14ac:dyDescent="0.2">
      <c r="A136" s="115"/>
      <c r="B136" s="92" t="s">
        <v>60</v>
      </c>
      <c r="C136" s="92">
        <v>9</v>
      </c>
      <c r="D136" s="19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67"/>
      <c r="R136" s="67"/>
      <c r="S136" s="67"/>
      <c r="T136" s="67"/>
      <c r="U136" s="21"/>
      <c r="V136" s="21"/>
      <c r="W136" s="21"/>
      <c r="X136" s="21"/>
      <c r="Y136" s="7">
        <f t="shared" si="41"/>
        <v>0</v>
      </c>
      <c r="Z136" s="3">
        <f>34*1</f>
        <v>34</v>
      </c>
      <c r="AA136" s="8">
        <f t="shared" si="43"/>
        <v>0</v>
      </c>
    </row>
    <row r="137" spans="1:27" x14ac:dyDescent="0.2">
      <c r="A137" s="115"/>
      <c r="B137" s="92" t="s">
        <v>92</v>
      </c>
      <c r="C137" s="92">
        <v>9</v>
      </c>
      <c r="D137" s="19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67"/>
      <c r="R137" s="67"/>
      <c r="S137" s="67"/>
      <c r="T137" s="67"/>
      <c r="U137" s="21"/>
      <c r="V137" s="21"/>
      <c r="W137" s="21"/>
      <c r="X137" s="21"/>
      <c r="Y137" s="7">
        <f t="shared" si="41"/>
        <v>0</v>
      </c>
      <c r="Z137" s="3">
        <f t="shared" ref="Z137" si="46">34*1</f>
        <v>34</v>
      </c>
      <c r="AA137" s="8">
        <f t="shared" si="43"/>
        <v>0</v>
      </c>
    </row>
    <row r="138" spans="1:27" ht="12.75" customHeight="1" x14ac:dyDescent="0.2">
      <c r="A138" s="115"/>
      <c r="B138" s="92" t="s">
        <v>58</v>
      </c>
      <c r="C138" s="92">
        <v>9</v>
      </c>
      <c r="D138" s="17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67"/>
      <c r="R138" s="67"/>
      <c r="S138" s="67"/>
      <c r="T138" s="67"/>
      <c r="U138" s="21"/>
      <c r="V138" s="21"/>
      <c r="W138" s="21"/>
      <c r="X138" s="35"/>
      <c r="Y138" s="7">
        <f t="shared" si="41"/>
        <v>0</v>
      </c>
      <c r="Z138" s="3">
        <f>34*2</f>
        <v>68</v>
      </c>
      <c r="AA138" s="8">
        <f t="shared" si="43"/>
        <v>0</v>
      </c>
    </row>
    <row r="139" spans="1:27" ht="27" customHeight="1" x14ac:dyDescent="0.2">
      <c r="A139" s="48"/>
      <c r="B139" s="49"/>
      <c r="C139" s="49"/>
      <c r="D139" s="49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8"/>
      <c r="Z139" s="48"/>
      <c r="AA139" s="48"/>
    </row>
    <row r="140" spans="1:27" ht="111.75" customHeight="1" x14ac:dyDescent="0.2">
      <c r="A140" s="116" t="s">
        <v>29</v>
      </c>
      <c r="B140" s="116"/>
      <c r="C140" s="116"/>
      <c r="D140" s="116"/>
      <c r="E140" s="117" t="s">
        <v>28</v>
      </c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00" t="s">
        <v>89</v>
      </c>
      <c r="Z140" s="113" t="s">
        <v>10</v>
      </c>
      <c r="AA140" s="114" t="s">
        <v>9</v>
      </c>
    </row>
    <row r="141" spans="1:27" ht="13.5" customHeight="1" x14ac:dyDescent="0.2">
      <c r="A141" s="103" t="s">
        <v>0</v>
      </c>
      <c r="B141" s="103"/>
      <c r="C141" s="103"/>
      <c r="D141" s="19" t="s">
        <v>7</v>
      </c>
      <c r="E141" s="103" t="s">
        <v>94</v>
      </c>
      <c r="F141" s="103"/>
      <c r="G141" s="103"/>
      <c r="H141" s="103"/>
      <c r="I141" s="103" t="s">
        <v>95</v>
      </c>
      <c r="J141" s="103"/>
      <c r="K141" s="103"/>
      <c r="L141" s="103"/>
      <c r="M141" s="103" t="s">
        <v>96</v>
      </c>
      <c r="N141" s="103"/>
      <c r="O141" s="103"/>
      <c r="P141" s="103"/>
      <c r="Q141" s="97" t="s">
        <v>97</v>
      </c>
      <c r="R141" s="98"/>
      <c r="S141" s="98"/>
      <c r="T141" s="99"/>
      <c r="U141" s="103" t="s">
        <v>98</v>
      </c>
      <c r="V141" s="103"/>
      <c r="W141" s="103"/>
      <c r="X141" s="103"/>
      <c r="Y141" s="100"/>
      <c r="Z141" s="113"/>
      <c r="AA141" s="114"/>
    </row>
    <row r="142" spans="1:27" ht="13.5" customHeight="1" x14ac:dyDescent="0.2">
      <c r="A142" s="103"/>
      <c r="B142" s="103"/>
      <c r="C142" s="103"/>
      <c r="D142" s="19" t="s">
        <v>8</v>
      </c>
      <c r="E142" s="5">
        <v>1</v>
      </c>
      <c r="F142" s="5">
        <v>2</v>
      </c>
      <c r="G142" s="5">
        <v>3</v>
      </c>
      <c r="H142" s="5">
        <v>4</v>
      </c>
      <c r="I142" s="5">
        <v>5</v>
      </c>
      <c r="J142" s="5">
        <v>6</v>
      </c>
      <c r="K142" s="5">
        <v>7</v>
      </c>
      <c r="L142" s="5">
        <v>8</v>
      </c>
      <c r="M142" s="5">
        <v>9</v>
      </c>
      <c r="N142" s="5">
        <v>10</v>
      </c>
      <c r="O142" s="5">
        <v>11</v>
      </c>
      <c r="P142" s="5">
        <v>12</v>
      </c>
      <c r="Q142" s="5">
        <v>13</v>
      </c>
      <c r="R142" s="5">
        <v>14</v>
      </c>
      <c r="S142" s="5">
        <v>15</v>
      </c>
      <c r="T142" s="5">
        <v>16</v>
      </c>
      <c r="U142" s="5">
        <v>17</v>
      </c>
      <c r="V142" s="5">
        <v>18</v>
      </c>
      <c r="W142" s="5">
        <v>19</v>
      </c>
      <c r="X142" s="5">
        <v>20</v>
      </c>
      <c r="Y142" s="100"/>
      <c r="Z142" s="113"/>
      <c r="AA142" s="114"/>
    </row>
    <row r="143" spans="1:27" x14ac:dyDescent="0.2">
      <c r="A143" s="115" t="s">
        <v>13</v>
      </c>
      <c r="B143" s="65" t="s">
        <v>3</v>
      </c>
      <c r="C143" s="65">
        <v>10</v>
      </c>
      <c r="D143" s="17"/>
      <c r="E143" s="80"/>
      <c r="F143" s="86" t="s">
        <v>102</v>
      </c>
      <c r="G143" s="80"/>
      <c r="H143" s="80"/>
      <c r="I143" s="80"/>
      <c r="J143" s="80"/>
      <c r="K143" s="80"/>
      <c r="L143" s="80"/>
      <c r="M143" s="86" t="s">
        <v>102</v>
      </c>
      <c r="N143" s="80"/>
      <c r="O143" s="80"/>
      <c r="P143" s="80"/>
      <c r="Q143" s="80"/>
      <c r="R143" s="80"/>
      <c r="S143" s="86" t="s">
        <v>102</v>
      </c>
      <c r="T143" s="81" t="s">
        <v>99</v>
      </c>
      <c r="V143" s="80"/>
      <c r="W143" s="80"/>
      <c r="X143" s="80"/>
      <c r="Y143" s="7">
        <f>COUNTA(E143:X143)</f>
        <v>4</v>
      </c>
      <c r="Z143" s="57">
        <f>34*2</f>
        <v>68</v>
      </c>
      <c r="AA143" s="8">
        <f t="shared" ref="AA143:AA158" si="47">Y143/Z143</f>
        <v>5.8823529411764705E-2</v>
      </c>
    </row>
    <row r="144" spans="1:27" x14ac:dyDescent="0.2">
      <c r="A144" s="115"/>
      <c r="B144" s="65" t="s">
        <v>15</v>
      </c>
      <c r="C144" s="65">
        <v>10</v>
      </c>
      <c r="D144" s="17"/>
      <c r="E144" s="80"/>
      <c r="F144" s="80"/>
      <c r="G144" s="86" t="s">
        <v>100</v>
      </c>
      <c r="H144" s="80"/>
      <c r="I144" s="80"/>
      <c r="J144" s="80"/>
      <c r="K144" s="80"/>
      <c r="L144" s="80"/>
      <c r="M144" s="86" t="s">
        <v>100</v>
      </c>
      <c r="N144" s="80"/>
      <c r="O144" s="80"/>
      <c r="P144" s="80"/>
      <c r="Q144" s="80"/>
      <c r="R144" s="86" t="s">
        <v>100</v>
      </c>
      <c r="S144" s="80"/>
      <c r="T144" s="80"/>
      <c r="U144" s="80"/>
      <c r="V144" s="80"/>
      <c r="W144" s="81" t="s">
        <v>99</v>
      </c>
      <c r="X144" s="81" t="s">
        <v>99</v>
      </c>
      <c r="Y144" s="7">
        <f t="shared" ref="Y144:Y158" si="48">COUNTA(E144:X144)</f>
        <v>5</v>
      </c>
      <c r="Z144" s="57">
        <f>34*3</f>
        <v>102</v>
      </c>
      <c r="AA144" s="8">
        <f t="shared" si="47"/>
        <v>4.9019607843137254E-2</v>
      </c>
    </row>
    <row r="145" spans="1:27" x14ac:dyDescent="0.2">
      <c r="A145" s="115"/>
      <c r="B145" s="65" t="s">
        <v>2</v>
      </c>
      <c r="C145" s="65">
        <v>10</v>
      </c>
      <c r="D145" s="19"/>
      <c r="E145" s="80"/>
      <c r="F145" s="80"/>
      <c r="G145" s="80"/>
      <c r="H145" s="80"/>
      <c r="I145" s="86" t="s">
        <v>102</v>
      </c>
      <c r="J145" s="80"/>
      <c r="K145" s="80"/>
      <c r="L145" s="80"/>
      <c r="M145" s="80"/>
      <c r="N145" s="80"/>
      <c r="O145" s="80"/>
      <c r="P145" s="80"/>
      <c r="Q145" s="80"/>
      <c r="R145" s="80"/>
      <c r="S145" s="86" t="s">
        <v>102</v>
      </c>
      <c r="T145" s="80"/>
      <c r="U145" s="80"/>
      <c r="V145" s="80"/>
      <c r="W145" s="81" t="s">
        <v>99</v>
      </c>
      <c r="X145" s="81" t="s">
        <v>99</v>
      </c>
      <c r="Y145" s="7">
        <f t="shared" si="48"/>
        <v>4</v>
      </c>
      <c r="Z145" s="57">
        <f t="shared" ref="Z145" si="49">34*3</f>
        <v>102</v>
      </c>
      <c r="AA145" s="8">
        <f t="shared" si="47"/>
        <v>3.9215686274509803E-2</v>
      </c>
    </row>
    <row r="146" spans="1:27" ht="42" customHeight="1" x14ac:dyDescent="0.2">
      <c r="A146" s="115"/>
      <c r="B146" s="65" t="s">
        <v>72</v>
      </c>
      <c r="C146" s="65">
        <v>10</v>
      </c>
      <c r="D146" s="17"/>
      <c r="E146" s="80"/>
      <c r="F146" s="80"/>
      <c r="G146" s="80"/>
      <c r="H146" s="88" t="s">
        <v>102</v>
      </c>
      <c r="I146" s="84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6" t="s">
        <v>102</v>
      </c>
      <c r="U146" s="81" t="s">
        <v>99</v>
      </c>
      <c r="W146" s="80"/>
      <c r="X146" s="80"/>
      <c r="Y146" s="7">
        <f t="shared" si="48"/>
        <v>3</v>
      </c>
      <c r="Z146" s="57">
        <f>34*2</f>
        <v>68</v>
      </c>
      <c r="AA146" s="8">
        <f t="shared" si="47"/>
        <v>4.4117647058823532E-2</v>
      </c>
    </row>
    <row r="147" spans="1:27" x14ac:dyDescent="0.2">
      <c r="A147" s="115"/>
      <c r="B147" s="65" t="s">
        <v>70</v>
      </c>
      <c r="C147" s="65">
        <v>10</v>
      </c>
      <c r="D147" s="17"/>
      <c r="E147" s="80"/>
      <c r="F147" s="80"/>
      <c r="G147" s="80"/>
      <c r="H147" s="80"/>
      <c r="I147" s="80"/>
      <c r="J147" s="86" t="s">
        <v>102</v>
      </c>
      <c r="K147" s="80"/>
      <c r="L147" s="80"/>
      <c r="M147" s="80"/>
      <c r="N147" s="80"/>
      <c r="O147" s="80"/>
      <c r="P147" s="86" t="s">
        <v>102</v>
      </c>
      <c r="Q147" s="80"/>
      <c r="R147" s="80"/>
      <c r="S147" s="80"/>
      <c r="T147" s="80"/>
      <c r="U147" s="80"/>
      <c r="V147" s="80"/>
      <c r="W147" s="80"/>
      <c r="X147" s="80"/>
      <c r="Y147" s="7">
        <f t="shared" si="48"/>
        <v>2</v>
      </c>
      <c r="Z147" s="57">
        <f t="shared" ref="Z147" si="50">34*2</f>
        <v>68</v>
      </c>
      <c r="AA147" s="8">
        <f t="shared" si="47"/>
        <v>2.9411764705882353E-2</v>
      </c>
    </row>
    <row r="148" spans="1:27" ht="25.5" customHeight="1" x14ac:dyDescent="0.2">
      <c r="A148" s="115"/>
      <c r="B148" s="65" t="s">
        <v>71</v>
      </c>
      <c r="C148" s="65">
        <v>10</v>
      </c>
      <c r="D148" s="19"/>
      <c r="E148" s="80"/>
      <c r="F148" s="86" t="s">
        <v>102</v>
      </c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7">
        <f t="shared" si="48"/>
        <v>1</v>
      </c>
      <c r="Z148" s="57">
        <v>34</v>
      </c>
      <c r="AA148" s="8">
        <f t="shared" si="47"/>
        <v>2.9411764705882353E-2</v>
      </c>
    </row>
    <row r="149" spans="1:27" x14ac:dyDescent="0.2">
      <c r="A149" s="115"/>
      <c r="B149" s="65" t="s">
        <v>23</v>
      </c>
      <c r="C149" s="65">
        <v>10</v>
      </c>
      <c r="D149" s="17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6" t="s">
        <v>102</v>
      </c>
      <c r="R149" s="80"/>
      <c r="S149" s="80"/>
      <c r="T149" s="80"/>
      <c r="U149" s="80"/>
      <c r="V149" s="86" t="s">
        <v>102</v>
      </c>
      <c r="W149" s="80"/>
      <c r="X149" s="80"/>
      <c r="Y149" s="7">
        <f t="shared" si="48"/>
        <v>2</v>
      </c>
      <c r="Z149" s="57">
        <f>34*1</f>
        <v>34</v>
      </c>
      <c r="AA149" s="8">
        <f t="shared" si="47"/>
        <v>5.8823529411764705E-2</v>
      </c>
    </row>
    <row r="150" spans="1:27" x14ac:dyDescent="0.2">
      <c r="A150" s="115"/>
      <c r="B150" s="65" t="s">
        <v>22</v>
      </c>
      <c r="C150" s="65">
        <v>10</v>
      </c>
      <c r="D150" s="17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1" t="s">
        <v>99</v>
      </c>
      <c r="X150" s="81" t="s">
        <v>99</v>
      </c>
      <c r="Y150" s="7">
        <f t="shared" si="48"/>
        <v>2</v>
      </c>
      <c r="Z150" s="57">
        <f>34*2</f>
        <v>68</v>
      </c>
      <c r="AA150" s="8">
        <f t="shared" si="47"/>
        <v>2.9411764705882353E-2</v>
      </c>
    </row>
    <row r="151" spans="1:27" x14ac:dyDescent="0.2">
      <c r="A151" s="115"/>
      <c r="B151" s="65" t="s">
        <v>25</v>
      </c>
      <c r="C151" s="65">
        <v>10</v>
      </c>
      <c r="D151" s="17"/>
      <c r="E151" s="80"/>
      <c r="F151" s="80"/>
      <c r="G151" s="94"/>
      <c r="H151" s="80"/>
      <c r="I151" s="80"/>
      <c r="J151" s="80"/>
      <c r="K151" s="86" t="s">
        <v>103</v>
      </c>
      <c r="M151" s="80"/>
      <c r="N151" s="94"/>
      <c r="O151" s="80"/>
      <c r="P151" s="80"/>
      <c r="Q151" s="80"/>
      <c r="R151" s="94"/>
      <c r="S151" s="86" t="s">
        <v>102</v>
      </c>
      <c r="T151" s="80"/>
      <c r="U151" s="80"/>
      <c r="V151" s="80"/>
      <c r="W151" s="81" t="s">
        <v>99</v>
      </c>
      <c r="X151" s="81" t="s">
        <v>99</v>
      </c>
      <c r="Y151" s="7">
        <v>2</v>
      </c>
      <c r="Z151" s="57">
        <v>34</v>
      </c>
      <c r="AA151" s="8">
        <f t="shared" si="47"/>
        <v>5.8823529411764705E-2</v>
      </c>
    </row>
    <row r="152" spans="1:27" x14ac:dyDescent="0.2">
      <c r="A152" s="115"/>
      <c r="B152" s="65" t="s">
        <v>17</v>
      </c>
      <c r="C152" s="65">
        <v>10</v>
      </c>
      <c r="D152" s="17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1" t="s">
        <v>99</v>
      </c>
      <c r="X152" s="81" t="s">
        <v>99</v>
      </c>
      <c r="Y152" s="7">
        <f t="shared" si="48"/>
        <v>2</v>
      </c>
      <c r="Z152" s="57">
        <v>102</v>
      </c>
      <c r="AA152" s="8">
        <f t="shared" si="47"/>
        <v>1.9607843137254902E-2</v>
      </c>
    </row>
    <row r="153" spans="1:27" x14ac:dyDescent="0.2">
      <c r="A153" s="115"/>
      <c r="B153" s="65" t="s">
        <v>16</v>
      </c>
      <c r="C153" s="65">
        <v>10</v>
      </c>
      <c r="D153" s="17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1" t="s">
        <v>99</v>
      </c>
      <c r="X153" s="81" t="s">
        <v>99</v>
      </c>
      <c r="Y153" s="7">
        <f t="shared" si="48"/>
        <v>2</v>
      </c>
      <c r="Z153" s="57">
        <f>34*2</f>
        <v>68</v>
      </c>
      <c r="AA153" s="8">
        <f t="shared" si="47"/>
        <v>2.9411764705882353E-2</v>
      </c>
    </row>
    <row r="154" spans="1:27" x14ac:dyDescent="0.2">
      <c r="A154" s="115"/>
      <c r="B154" s="65" t="s">
        <v>20</v>
      </c>
      <c r="C154" s="65">
        <v>10</v>
      </c>
      <c r="D154" s="17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1" t="s">
        <v>99</v>
      </c>
      <c r="X154" s="81" t="s">
        <v>99</v>
      </c>
      <c r="Y154" s="7">
        <f t="shared" si="48"/>
        <v>2</v>
      </c>
      <c r="Z154" s="57">
        <v>136</v>
      </c>
      <c r="AA154" s="8">
        <f t="shared" si="47"/>
        <v>1.4705882352941176E-2</v>
      </c>
    </row>
    <row r="155" spans="1:27" x14ac:dyDescent="0.2">
      <c r="A155" s="115"/>
      <c r="B155" s="65" t="s">
        <v>18</v>
      </c>
      <c r="C155" s="65">
        <v>10</v>
      </c>
      <c r="D155" s="17"/>
      <c r="E155" s="4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67"/>
      <c r="R155" s="67"/>
      <c r="S155" s="67"/>
      <c r="T155" s="67"/>
      <c r="U155" s="21"/>
      <c r="V155" s="21"/>
      <c r="W155" s="81" t="s">
        <v>99</v>
      </c>
      <c r="X155" s="81" t="s">
        <v>99</v>
      </c>
      <c r="Y155" s="7">
        <f t="shared" si="48"/>
        <v>2</v>
      </c>
      <c r="Z155" s="57">
        <f>34*1</f>
        <v>34</v>
      </c>
      <c r="AA155" s="8">
        <f t="shared" si="47"/>
        <v>5.8823529411764705E-2</v>
      </c>
    </row>
    <row r="156" spans="1:27" ht="12.75" customHeight="1" x14ac:dyDescent="0.2">
      <c r="A156" s="115"/>
      <c r="B156" s="65" t="s">
        <v>92</v>
      </c>
      <c r="C156" s="65">
        <v>10</v>
      </c>
      <c r="D156" s="17"/>
      <c r="E156" s="4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67"/>
      <c r="R156" s="67"/>
      <c r="S156" s="67"/>
      <c r="T156" s="67"/>
      <c r="U156" s="21"/>
      <c r="V156" s="21"/>
      <c r="W156" s="21"/>
      <c r="X156" s="21"/>
      <c r="Y156" s="7">
        <f t="shared" si="48"/>
        <v>0</v>
      </c>
      <c r="Z156" s="57">
        <f t="shared" ref="Z156" si="51">34*1</f>
        <v>34</v>
      </c>
      <c r="AA156" s="8">
        <f t="shared" si="47"/>
        <v>0</v>
      </c>
    </row>
    <row r="157" spans="1:27" ht="27" customHeight="1" x14ac:dyDescent="0.2">
      <c r="A157" s="115"/>
      <c r="B157" s="65" t="s">
        <v>58</v>
      </c>
      <c r="C157" s="65">
        <v>10</v>
      </c>
      <c r="D157" s="17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67"/>
      <c r="R157" s="67"/>
      <c r="S157" s="67"/>
      <c r="T157" s="67"/>
      <c r="U157" s="21"/>
      <c r="V157" s="21"/>
      <c r="W157" s="21"/>
      <c r="X157" s="21"/>
      <c r="Y157" s="7">
        <f t="shared" si="48"/>
        <v>0</v>
      </c>
      <c r="Z157" s="57">
        <v>102</v>
      </c>
      <c r="AA157" s="8">
        <f t="shared" si="47"/>
        <v>0</v>
      </c>
    </row>
    <row r="158" spans="1:27" ht="27" customHeight="1" x14ac:dyDescent="0.2">
      <c r="A158" s="115"/>
      <c r="B158" s="65" t="s">
        <v>73</v>
      </c>
      <c r="C158" s="65">
        <v>10</v>
      </c>
      <c r="D158" s="17"/>
      <c r="E158" s="4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67"/>
      <c r="R158" s="67"/>
      <c r="S158" s="67"/>
      <c r="T158" s="67"/>
      <c r="U158" s="21"/>
      <c r="V158" s="21"/>
      <c r="W158" s="21"/>
      <c r="X158" s="21"/>
      <c r="Y158" s="7">
        <f t="shared" si="48"/>
        <v>0</v>
      </c>
      <c r="Z158" s="57">
        <f>34*1</f>
        <v>34</v>
      </c>
      <c r="AA158" s="8">
        <f t="shared" si="47"/>
        <v>0</v>
      </c>
    </row>
    <row r="159" spans="1:27" ht="23.25" customHeight="1" x14ac:dyDescent="0.2">
      <c r="A159" s="48"/>
      <c r="B159" s="49"/>
      <c r="C159" s="49"/>
      <c r="D159" s="49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8"/>
      <c r="Z159" s="48"/>
      <c r="AA159" s="48"/>
    </row>
    <row r="160" spans="1:27" ht="124.5" customHeight="1" x14ac:dyDescent="0.2">
      <c r="A160" s="116" t="s">
        <v>30</v>
      </c>
      <c r="B160" s="116"/>
      <c r="C160" s="116"/>
      <c r="D160" s="116"/>
      <c r="E160" s="117" t="s">
        <v>28</v>
      </c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00" t="s">
        <v>89</v>
      </c>
      <c r="Z160" s="113" t="s">
        <v>10</v>
      </c>
      <c r="AA160" s="114" t="s">
        <v>9</v>
      </c>
    </row>
    <row r="161" spans="1:27" ht="13.5" customHeight="1" x14ac:dyDescent="0.2">
      <c r="A161" s="104" t="s">
        <v>0</v>
      </c>
      <c r="B161" s="118"/>
      <c r="C161" s="105"/>
      <c r="D161" s="19" t="s">
        <v>7</v>
      </c>
      <c r="E161" s="103" t="s">
        <v>94</v>
      </c>
      <c r="F161" s="103"/>
      <c r="G161" s="103"/>
      <c r="H161" s="103"/>
      <c r="I161" s="103" t="s">
        <v>95</v>
      </c>
      <c r="J161" s="103"/>
      <c r="K161" s="103"/>
      <c r="L161" s="103"/>
      <c r="M161" s="103" t="s">
        <v>96</v>
      </c>
      <c r="N161" s="103"/>
      <c r="O161" s="103"/>
      <c r="P161" s="103"/>
      <c r="Q161" s="97" t="s">
        <v>97</v>
      </c>
      <c r="R161" s="98"/>
      <c r="S161" s="98"/>
      <c r="T161" s="99"/>
      <c r="U161" s="103" t="s">
        <v>98</v>
      </c>
      <c r="V161" s="103"/>
      <c r="W161" s="103"/>
      <c r="X161" s="103"/>
      <c r="Y161" s="100"/>
      <c r="Z161" s="113"/>
      <c r="AA161" s="114"/>
    </row>
    <row r="162" spans="1:27" ht="13.5" customHeight="1" x14ac:dyDescent="0.2">
      <c r="A162" s="106"/>
      <c r="B162" s="119"/>
      <c r="C162" s="107"/>
      <c r="D162" s="19" t="s">
        <v>8</v>
      </c>
      <c r="E162" s="5">
        <v>1</v>
      </c>
      <c r="F162" s="5">
        <v>2</v>
      </c>
      <c r="G162" s="5">
        <v>3</v>
      </c>
      <c r="H162" s="5">
        <v>4</v>
      </c>
      <c r="I162" s="5">
        <v>5</v>
      </c>
      <c r="J162" s="5">
        <v>6</v>
      </c>
      <c r="K162" s="5">
        <v>7</v>
      </c>
      <c r="L162" s="5">
        <v>8</v>
      </c>
      <c r="M162" s="5">
        <v>9</v>
      </c>
      <c r="N162" s="5">
        <v>10</v>
      </c>
      <c r="O162" s="5">
        <v>11</v>
      </c>
      <c r="P162" s="5">
        <v>12</v>
      </c>
      <c r="Q162" s="5">
        <v>13</v>
      </c>
      <c r="R162" s="5">
        <v>14</v>
      </c>
      <c r="S162" s="5">
        <v>15</v>
      </c>
      <c r="T162" s="5">
        <v>16</v>
      </c>
      <c r="U162" s="5">
        <v>17</v>
      </c>
      <c r="V162" s="5">
        <v>18</v>
      </c>
      <c r="W162" s="5">
        <v>19</v>
      </c>
      <c r="X162" s="5">
        <v>20</v>
      </c>
      <c r="Y162" s="100"/>
      <c r="Z162" s="113"/>
      <c r="AA162" s="114"/>
    </row>
    <row r="163" spans="1:27" x14ac:dyDescent="0.2">
      <c r="A163" s="115" t="s">
        <v>13</v>
      </c>
      <c r="B163" s="65" t="s">
        <v>3</v>
      </c>
      <c r="C163" s="65">
        <v>11</v>
      </c>
      <c r="D163" s="17"/>
      <c r="E163" s="80"/>
      <c r="F163" s="80"/>
      <c r="G163" s="80"/>
      <c r="H163" s="80"/>
      <c r="I163" s="86" t="s">
        <v>102</v>
      </c>
      <c r="J163" s="80"/>
      <c r="K163" s="80"/>
      <c r="L163" s="80"/>
      <c r="M163" s="80"/>
      <c r="N163" s="80"/>
      <c r="O163" s="86" t="s">
        <v>102</v>
      </c>
      <c r="P163" s="80"/>
      <c r="Q163" s="80"/>
      <c r="R163" s="80"/>
      <c r="S163" s="80"/>
      <c r="T163" s="80"/>
      <c r="U163" s="80"/>
      <c r="V163" s="80"/>
      <c r="W163" s="80"/>
      <c r="X163" s="86" t="s">
        <v>102</v>
      </c>
      <c r="Y163" s="7">
        <f>COUNTA(E163:X163)</f>
        <v>3</v>
      </c>
      <c r="Z163" s="57">
        <f>34*2</f>
        <v>68</v>
      </c>
      <c r="AA163" s="8">
        <f t="shared" ref="AA163:AA177" si="52">Y163/Z163</f>
        <v>4.4117647058823532E-2</v>
      </c>
    </row>
    <row r="164" spans="1:27" x14ac:dyDescent="0.2">
      <c r="A164" s="115"/>
      <c r="B164" s="65" t="s">
        <v>15</v>
      </c>
      <c r="C164" s="65">
        <v>11</v>
      </c>
      <c r="D164" s="17"/>
      <c r="E164" s="80"/>
      <c r="F164" s="80"/>
      <c r="G164" s="80"/>
      <c r="H164" s="80"/>
      <c r="I164" s="80"/>
      <c r="J164" s="80"/>
      <c r="K164" s="80"/>
      <c r="L164" s="86" t="s">
        <v>102</v>
      </c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7">
        <f t="shared" ref="Y164:Y177" si="53">COUNTA(E164:X164)</f>
        <v>1</v>
      </c>
      <c r="Z164" s="57">
        <f>34*3</f>
        <v>102</v>
      </c>
      <c r="AA164" s="8">
        <f t="shared" si="52"/>
        <v>9.8039215686274508E-3</v>
      </c>
    </row>
    <row r="165" spans="1:27" x14ac:dyDescent="0.2">
      <c r="A165" s="115"/>
      <c r="B165" s="65" t="s">
        <v>2</v>
      </c>
      <c r="C165" s="65">
        <v>11</v>
      </c>
      <c r="D165" s="19"/>
      <c r="E165" s="80"/>
      <c r="F165" s="80"/>
      <c r="G165" s="80"/>
      <c r="H165" s="80"/>
      <c r="I165" s="80"/>
      <c r="J165" s="80"/>
      <c r="K165" s="86" t="s">
        <v>102</v>
      </c>
      <c r="L165" s="80"/>
      <c r="M165" s="80"/>
      <c r="N165" s="80"/>
      <c r="O165" s="80"/>
      <c r="P165" s="80"/>
      <c r="Q165" s="80"/>
      <c r="R165" s="80"/>
      <c r="S165" s="86" t="s">
        <v>102</v>
      </c>
      <c r="T165" s="80"/>
      <c r="U165" s="80"/>
      <c r="V165" s="80"/>
      <c r="W165" s="80"/>
      <c r="X165" s="80"/>
      <c r="Y165" s="7">
        <f t="shared" si="53"/>
        <v>2</v>
      </c>
      <c r="Z165" s="57">
        <f t="shared" ref="Z165" si="54">34*3</f>
        <v>102</v>
      </c>
      <c r="AA165" s="8">
        <f t="shared" si="52"/>
        <v>1.9607843137254902E-2</v>
      </c>
    </row>
    <row r="166" spans="1:27" ht="39" customHeight="1" x14ac:dyDescent="0.2">
      <c r="A166" s="115"/>
      <c r="B166" s="65" t="s">
        <v>72</v>
      </c>
      <c r="C166" s="65">
        <v>11</v>
      </c>
      <c r="D166" s="17"/>
      <c r="E166" s="80"/>
      <c r="F166" s="80"/>
      <c r="G166" s="80"/>
      <c r="H166" s="88" t="s">
        <v>102</v>
      </c>
      <c r="I166" s="84"/>
      <c r="J166" s="80"/>
      <c r="K166" s="80"/>
      <c r="L166" s="80"/>
      <c r="M166" s="80"/>
      <c r="N166" s="80"/>
      <c r="O166" s="86" t="s">
        <v>102</v>
      </c>
      <c r="P166" s="80"/>
      <c r="Q166" s="80"/>
      <c r="R166" s="80"/>
      <c r="S166" s="80"/>
      <c r="T166" s="80"/>
      <c r="U166" s="80"/>
      <c r="V166" s="80"/>
      <c r="W166" s="86" t="s">
        <v>102</v>
      </c>
      <c r="X166" s="80"/>
      <c r="Y166" s="7">
        <f t="shared" si="53"/>
        <v>3</v>
      </c>
      <c r="Z166" s="57">
        <f>34*2</f>
        <v>68</v>
      </c>
      <c r="AA166" s="8">
        <f t="shared" si="52"/>
        <v>4.4117647058823532E-2</v>
      </c>
    </row>
    <row r="167" spans="1:27" x14ac:dyDescent="0.2">
      <c r="A167" s="115"/>
      <c r="B167" s="65" t="s">
        <v>70</v>
      </c>
      <c r="C167" s="65">
        <v>11</v>
      </c>
      <c r="D167" s="17"/>
      <c r="E167" s="80"/>
      <c r="F167" s="80"/>
      <c r="G167" s="86" t="s">
        <v>102</v>
      </c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6" t="s">
        <v>102</v>
      </c>
      <c r="S167" s="80"/>
      <c r="T167" s="80"/>
      <c r="U167" s="80"/>
      <c r="V167" s="86" t="s">
        <v>102</v>
      </c>
      <c r="W167" s="80"/>
      <c r="X167" s="80"/>
      <c r="Y167" s="7">
        <f t="shared" si="53"/>
        <v>3</v>
      </c>
      <c r="Z167" s="57">
        <f t="shared" ref="Z167" si="55">34*2</f>
        <v>68</v>
      </c>
      <c r="AA167" s="8">
        <f t="shared" si="52"/>
        <v>4.4117647058823532E-2</v>
      </c>
    </row>
    <row r="168" spans="1:27" ht="26.25" customHeight="1" x14ac:dyDescent="0.2">
      <c r="A168" s="115"/>
      <c r="B168" s="65" t="s">
        <v>71</v>
      </c>
      <c r="C168" s="65">
        <v>11</v>
      </c>
      <c r="D168" s="17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7">
        <f t="shared" si="53"/>
        <v>0</v>
      </c>
      <c r="Z168" s="57">
        <v>34</v>
      </c>
      <c r="AA168" s="8">
        <f t="shared" si="52"/>
        <v>0</v>
      </c>
    </row>
    <row r="169" spans="1:27" x14ac:dyDescent="0.2">
      <c r="A169" s="115"/>
      <c r="B169" s="65" t="s">
        <v>23</v>
      </c>
      <c r="C169" s="65">
        <v>11</v>
      </c>
      <c r="D169" s="17"/>
      <c r="E169" s="80"/>
      <c r="F169" s="80"/>
      <c r="G169" s="80"/>
      <c r="H169" s="80"/>
      <c r="I169" s="80"/>
      <c r="J169" s="80"/>
      <c r="K169" s="80"/>
      <c r="L169" s="80"/>
      <c r="M169" s="80"/>
      <c r="N169" s="86" t="s">
        <v>102</v>
      </c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7">
        <f t="shared" si="53"/>
        <v>1</v>
      </c>
      <c r="Z169" s="57">
        <f>34*1</f>
        <v>34</v>
      </c>
      <c r="AA169" s="8">
        <f t="shared" si="52"/>
        <v>2.9411764705882353E-2</v>
      </c>
    </row>
    <row r="170" spans="1:27" x14ac:dyDescent="0.2">
      <c r="A170" s="115"/>
      <c r="B170" s="65" t="s">
        <v>22</v>
      </c>
      <c r="C170" s="65">
        <v>11</v>
      </c>
      <c r="D170" s="17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7">
        <f t="shared" si="53"/>
        <v>0</v>
      </c>
      <c r="Z170" s="57">
        <f>34*2</f>
        <v>68</v>
      </c>
      <c r="AA170" s="8">
        <f t="shared" si="52"/>
        <v>0</v>
      </c>
    </row>
    <row r="171" spans="1:27" x14ac:dyDescent="0.2">
      <c r="A171" s="115"/>
      <c r="B171" s="65" t="s">
        <v>25</v>
      </c>
      <c r="C171" s="65">
        <v>11</v>
      </c>
      <c r="D171" s="17"/>
      <c r="E171" s="80"/>
      <c r="F171" s="80"/>
      <c r="H171" s="86" t="s">
        <v>103</v>
      </c>
      <c r="I171" s="80"/>
      <c r="J171" s="80"/>
      <c r="K171" s="80"/>
      <c r="L171" s="94"/>
      <c r="M171" s="94"/>
      <c r="N171" s="94"/>
      <c r="O171" s="94"/>
      <c r="P171" s="94"/>
      <c r="Q171" s="80"/>
      <c r="R171" s="80"/>
      <c r="S171" s="80"/>
      <c r="T171" s="94"/>
      <c r="U171" s="80"/>
      <c r="V171" s="86" t="s">
        <v>102</v>
      </c>
      <c r="W171" s="80"/>
      <c r="X171" s="80"/>
      <c r="Y171" s="7">
        <f t="shared" si="53"/>
        <v>2</v>
      </c>
      <c r="Z171" s="57">
        <v>34</v>
      </c>
      <c r="AA171" s="8">
        <f t="shared" si="52"/>
        <v>5.8823529411764705E-2</v>
      </c>
    </row>
    <row r="172" spans="1:27" x14ac:dyDescent="0.2">
      <c r="A172" s="115"/>
      <c r="B172" s="65" t="s">
        <v>17</v>
      </c>
      <c r="C172" s="65">
        <v>11</v>
      </c>
      <c r="D172" s="17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7">
        <f t="shared" si="53"/>
        <v>0</v>
      </c>
      <c r="Z172" s="57">
        <v>102</v>
      </c>
      <c r="AA172" s="8">
        <f t="shared" si="52"/>
        <v>0</v>
      </c>
    </row>
    <row r="173" spans="1:27" x14ac:dyDescent="0.2">
      <c r="A173" s="115"/>
      <c r="B173" s="65" t="s">
        <v>16</v>
      </c>
      <c r="C173" s="65">
        <v>11</v>
      </c>
      <c r="D173" s="17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7">
        <f t="shared" si="53"/>
        <v>0</v>
      </c>
      <c r="Z173" s="57">
        <f>34*2</f>
        <v>68</v>
      </c>
      <c r="AA173" s="8">
        <f t="shared" si="52"/>
        <v>0</v>
      </c>
    </row>
    <row r="174" spans="1:27" x14ac:dyDescent="0.2">
      <c r="A174" s="115"/>
      <c r="B174" s="65" t="s">
        <v>20</v>
      </c>
      <c r="C174" s="65">
        <v>11</v>
      </c>
      <c r="D174" s="17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67"/>
      <c r="R174" s="67"/>
      <c r="S174" s="67"/>
      <c r="T174" s="67"/>
      <c r="U174" s="21"/>
      <c r="V174" s="21"/>
      <c r="W174" s="21"/>
      <c r="X174" s="21"/>
      <c r="Y174" s="7">
        <f t="shared" si="53"/>
        <v>0</v>
      </c>
      <c r="Z174" s="57">
        <v>136</v>
      </c>
      <c r="AA174" s="8">
        <f t="shared" si="52"/>
        <v>0</v>
      </c>
    </row>
    <row r="175" spans="1:27" x14ac:dyDescent="0.2">
      <c r="A175" s="115"/>
      <c r="B175" s="65" t="s">
        <v>18</v>
      </c>
      <c r="C175" s="65">
        <v>11</v>
      </c>
      <c r="D175" s="17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67"/>
      <c r="R175" s="67"/>
      <c r="S175" s="67"/>
      <c r="T175" s="67"/>
      <c r="U175" s="21"/>
      <c r="V175" s="21"/>
      <c r="W175" s="21"/>
      <c r="X175" s="21"/>
      <c r="Y175" s="7">
        <f t="shared" si="53"/>
        <v>0</v>
      </c>
      <c r="Z175" s="57">
        <f>34*1</f>
        <v>34</v>
      </c>
      <c r="AA175" s="8">
        <f t="shared" si="52"/>
        <v>0</v>
      </c>
    </row>
    <row r="176" spans="1:27" ht="12.75" customHeight="1" x14ac:dyDescent="0.2">
      <c r="A176" s="115"/>
      <c r="B176" s="65" t="s">
        <v>92</v>
      </c>
      <c r="C176" s="65">
        <v>11</v>
      </c>
      <c r="D176" s="17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67"/>
      <c r="R176" s="67"/>
      <c r="S176" s="67"/>
      <c r="T176" s="67"/>
      <c r="U176" s="21"/>
      <c r="V176" s="21"/>
      <c r="W176" s="21"/>
      <c r="X176" s="21"/>
      <c r="Y176" s="7">
        <f t="shared" si="53"/>
        <v>0</v>
      </c>
      <c r="Z176" s="57">
        <f t="shared" ref="Z176" si="56">34*1</f>
        <v>34</v>
      </c>
      <c r="AA176" s="8">
        <f t="shared" si="52"/>
        <v>0</v>
      </c>
    </row>
    <row r="177" spans="1:27" ht="29.25" customHeight="1" x14ac:dyDescent="0.2">
      <c r="A177" s="115"/>
      <c r="B177" s="65" t="s">
        <v>58</v>
      </c>
      <c r="C177" s="65">
        <v>11</v>
      </c>
      <c r="D177" s="17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67"/>
      <c r="R177" s="67"/>
      <c r="S177" s="67"/>
      <c r="T177" s="67"/>
      <c r="U177" s="21"/>
      <c r="V177" s="21"/>
      <c r="W177" s="21"/>
      <c r="X177" s="21"/>
      <c r="Y177" s="7">
        <f t="shared" si="53"/>
        <v>0</v>
      </c>
      <c r="Z177" s="57">
        <v>102</v>
      </c>
      <c r="AA177" s="8">
        <f t="shared" si="52"/>
        <v>0</v>
      </c>
    </row>
    <row r="178" spans="1:27" ht="18.75" customHeight="1" x14ac:dyDescent="0.2">
      <c r="A178" s="48"/>
      <c r="B178" s="49"/>
      <c r="C178" s="49"/>
      <c r="D178" s="49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95"/>
      <c r="Z178" s="96"/>
      <c r="AA178" s="95"/>
    </row>
  </sheetData>
  <mergeCells count="137">
    <mergeCell ref="AT4:AU4"/>
    <mergeCell ref="A65:D65"/>
    <mergeCell ref="E65:X65"/>
    <mergeCell ref="A26:A34"/>
    <mergeCell ref="A51:C52"/>
    <mergeCell ref="A83:A97"/>
    <mergeCell ref="A68:A78"/>
    <mergeCell ref="G5:AA7"/>
    <mergeCell ref="A143:A158"/>
    <mergeCell ref="A141:C142"/>
    <mergeCell ref="A140:D140"/>
    <mergeCell ref="A64:D64"/>
    <mergeCell ref="A53:A63"/>
    <mergeCell ref="E50:X50"/>
    <mergeCell ref="A13:A21"/>
    <mergeCell ref="B4:C4"/>
    <mergeCell ref="Z36:Z38"/>
    <mergeCell ref="AA36:AA38"/>
    <mergeCell ref="U24:X24"/>
    <mergeCell ref="AT5:AU5"/>
    <mergeCell ref="AB6:AF6"/>
    <mergeCell ref="Y50:Y52"/>
    <mergeCell ref="Y23:Y25"/>
    <mergeCell ref="Y36:Y38"/>
    <mergeCell ref="AR3:AS5"/>
    <mergeCell ref="A37:B38"/>
    <mergeCell ref="C37:C38"/>
    <mergeCell ref="E37:H37"/>
    <mergeCell ref="I37:L37"/>
    <mergeCell ref="M37:P37"/>
    <mergeCell ref="U37:X37"/>
    <mergeCell ref="A36:D36"/>
    <mergeCell ref="E36:X36"/>
    <mergeCell ref="Z23:Z25"/>
    <mergeCell ref="AA23:AA25"/>
    <mergeCell ref="M24:P24"/>
    <mergeCell ref="A50:D50"/>
    <mergeCell ref="E23:X23"/>
    <mergeCell ref="A23:D23"/>
    <mergeCell ref="Q24:T24"/>
    <mergeCell ref="Q37:T37"/>
    <mergeCell ref="AG3:AQ5"/>
    <mergeCell ref="A7:B7"/>
    <mergeCell ref="C7:D7"/>
    <mergeCell ref="A24:B25"/>
    <mergeCell ref="C24:C25"/>
    <mergeCell ref="E24:H24"/>
    <mergeCell ref="I24:L24"/>
    <mergeCell ref="G3:AA3"/>
    <mergeCell ref="AB3:AF3"/>
    <mergeCell ref="AB4:AF5"/>
    <mergeCell ref="A163:A177"/>
    <mergeCell ref="Z160:Z162"/>
    <mergeCell ref="A161:C162"/>
    <mergeCell ref="A160:D160"/>
    <mergeCell ref="AA160:AA162"/>
    <mergeCell ref="E161:H161"/>
    <mergeCell ref="I161:L161"/>
    <mergeCell ref="M161:P161"/>
    <mergeCell ref="U161:X161"/>
    <mergeCell ref="E160:X160"/>
    <mergeCell ref="Y160:Y162"/>
    <mergeCell ref="A102:A118"/>
    <mergeCell ref="AA140:AA142"/>
    <mergeCell ref="E141:H141"/>
    <mergeCell ref="I141:L141"/>
    <mergeCell ref="M141:P141"/>
    <mergeCell ref="U141:X141"/>
    <mergeCell ref="A123:A138"/>
    <mergeCell ref="U121:X121"/>
    <mergeCell ref="E140:X140"/>
    <mergeCell ref="Y140:Y142"/>
    <mergeCell ref="Z140:Z142"/>
    <mergeCell ref="Z120:Z122"/>
    <mergeCell ref="AA120:AA122"/>
    <mergeCell ref="A121:C122"/>
    <mergeCell ref="E121:H121"/>
    <mergeCell ref="I121:L121"/>
    <mergeCell ref="M121:P121"/>
    <mergeCell ref="A120:D120"/>
    <mergeCell ref="E120:X120"/>
    <mergeCell ref="Y120:Y122"/>
    <mergeCell ref="Z99:Z101"/>
    <mergeCell ref="AA99:AA101"/>
    <mergeCell ref="A100:C101"/>
    <mergeCell ref="E100:H100"/>
    <mergeCell ref="I100:L100"/>
    <mergeCell ref="M100:P100"/>
    <mergeCell ref="U100:X100"/>
    <mergeCell ref="A99:D99"/>
    <mergeCell ref="E99:X99"/>
    <mergeCell ref="Y99:Y101"/>
    <mergeCell ref="Q100:T100"/>
    <mergeCell ref="Z80:Z82"/>
    <mergeCell ref="AA80:AA82"/>
    <mergeCell ref="A81:C82"/>
    <mergeCell ref="E81:H81"/>
    <mergeCell ref="I81:L81"/>
    <mergeCell ref="M81:P81"/>
    <mergeCell ref="U81:X81"/>
    <mergeCell ref="A80:D80"/>
    <mergeCell ref="E80:X80"/>
    <mergeCell ref="Y80:Y82"/>
    <mergeCell ref="Q81:T81"/>
    <mergeCell ref="Z50:Z52"/>
    <mergeCell ref="AA50:AA52"/>
    <mergeCell ref="M51:P51"/>
    <mergeCell ref="U51:X51"/>
    <mergeCell ref="E51:H51"/>
    <mergeCell ref="I51:L51"/>
    <mergeCell ref="Y65:Y67"/>
    <mergeCell ref="Q51:T51"/>
    <mergeCell ref="Q66:T66"/>
    <mergeCell ref="Q121:T121"/>
    <mergeCell ref="Q141:T141"/>
    <mergeCell ref="Q161:T161"/>
    <mergeCell ref="Z10:Z12"/>
    <mergeCell ref="A9:D9"/>
    <mergeCell ref="AA10:AA12"/>
    <mergeCell ref="E11:H11"/>
    <mergeCell ref="I11:L11"/>
    <mergeCell ref="M11:P11"/>
    <mergeCell ref="U11:X11"/>
    <mergeCell ref="A11:B12"/>
    <mergeCell ref="C11:C12"/>
    <mergeCell ref="A10:D10"/>
    <mergeCell ref="E10:X10"/>
    <mergeCell ref="Q11:T11"/>
    <mergeCell ref="Y10:Y12"/>
    <mergeCell ref="Z65:Z67"/>
    <mergeCell ref="AA65:AA67"/>
    <mergeCell ref="A66:C67"/>
    <mergeCell ref="E66:H66"/>
    <mergeCell ref="I66:L66"/>
    <mergeCell ref="M66:P66"/>
    <mergeCell ref="U66:X66"/>
    <mergeCell ref="A39:A48"/>
  </mergeCells>
  <pageMargins left="0.25" right="0.25" top="0.51" bottom="0.75" header="0.3" footer="0.3"/>
  <pageSetup paperSize="9" scale="39" fitToHeight="0" orientation="landscape" r:id="rId1"/>
  <headerFooter>
    <oddHeader>&amp;C&amp;G</oddHeader>
  </headerFooter>
  <rowBreaks count="10" manualBreakCount="10">
    <brk id="9" max="50" man="1"/>
    <brk id="22" max="50" man="1"/>
    <brk id="35" max="50" man="1"/>
    <brk id="49" max="50" man="1"/>
    <brk id="64" max="16383" man="1"/>
    <brk id="79" max="16383" man="1"/>
    <brk id="98" max="16383" man="1"/>
    <brk id="119" max="16383" man="1"/>
    <brk id="139" max="50" man="1"/>
    <brk id="15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2025-07-31T04:29:37Z</cp:lastPrinted>
  <dcterms:created xsi:type="dcterms:W3CDTF">2024-09-28T08:38:22Z</dcterms:created>
  <dcterms:modified xsi:type="dcterms:W3CDTF">2026-01-12T12:06:15Z</dcterms:modified>
</cp:coreProperties>
</file>